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P\Desktop\480_PBS\Dydaktyka\"/>
    </mc:Choice>
  </mc:AlternateContent>
  <xr:revisionPtr revIDLastSave="0" documentId="8_{D89588C7-3ECD-4C27-90CD-73A6D3273766}" xr6:coauthVersionLast="47" xr6:coauthVersionMax="47" xr10:uidLastSave="{00000000-0000-0000-0000-000000000000}"/>
  <bookViews>
    <workbookView xWindow="-108" yWindow="-108" windowWidth="23256" windowHeight="12576" tabRatio="781" xr2:uid="{00000000-000D-0000-FFFF-FFFF00000000}"/>
  </bookViews>
  <sheets>
    <sheet name="plan studiów I st. stacjon." sheetId="7" r:id="rId1"/>
  </sheets>
  <definedNames>
    <definedName name="_xlnm.Print_Area" localSheetId="0">'plan studiów I st. stacjon.'!$A$1:$AO$195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1" i="7" l="1"/>
  <c r="I200" i="7"/>
  <c r="I199" i="7"/>
  <c r="I198" i="7"/>
  <c r="I144" i="7"/>
  <c r="I143" i="7"/>
  <c r="I142" i="7"/>
  <c r="I141" i="7"/>
  <c r="I95" i="7"/>
  <c r="I94" i="7"/>
  <c r="I93" i="7"/>
  <c r="I92" i="7"/>
  <c r="I50" i="7"/>
  <c r="I47" i="7"/>
  <c r="I49" i="7"/>
  <c r="I48" i="7"/>
  <c r="AO231" i="7"/>
  <c r="AO230" i="7"/>
  <c r="AO229" i="7"/>
  <c r="AM222" i="7"/>
  <c r="AL222" i="7"/>
  <c r="AK222" i="7"/>
  <c r="AJ222" i="7"/>
  <c r="AI222" i="7"/>
  <c r="AH222" i="7"/>
  <c r="AG222" i="7"/>
  <c r="AF222" i="7"/>
  <c r="AE222" i="7"/>
  <c r="AD222" i="7"/>
  <c r="AC222" i="7"/>
  <c r="AB222" i="7"/>
  <c r="AA222" i="7"/>
  <c r="Z222" i="7"/>
  <c r="Y222" i="7"/>
  <c r="X222" i="7"/>
  <c r="W222" i="7"/>
  <c r="V222" i="7"/>
  <c r="U222" i="7"/>
  <c r="T222" i="7"/>
  <c r="S222" i="7"/>
  <c r="R222" i="7"/>
  <c r="Q222" i="7"/>
  <c r="P222" i="7"/>
  <c r="O222" i="7"/>
  <c r="N222" i="7"/>
  <c r="M222" i="7"/>
  <c r="L222" i="7"/>
  <c r="K222" i="7"/>
  <c r="J222" i="7"/>
  <c r="I222" i="7"/>
  <c r="H222" i="7"/>
  <c r="F222" i="7"/>
  <c r="E222" i="7"/>
  <c r="D222" i="7"/>
  <c r="G221" i="7"/>
  <c r="G220" i="7"/>
  <c r="G219" i="7"/>
  <c r="G218" i="7"/>
  <c r="G217" i="7"/>
  <c r="G216" i="7"/>
  <c r="G215" i="7"/>
  <c r="G214" i="7"/>
  <c r="G213" i="7"/>
  <c r="G212" i="7"/>
  <c r="G211" i="7"/>
  <c r="AO183" i="7"/>
  <c r="AO182" i="7"/>
  <c r="AO181" i="7"/>
  <c r="AM174" i="7"/>
  <c r="AL174" i="7"/>
  <c r="AK174" i="7"/>
  <c r="AJ174" i="7"/>
  <c r="AI174" i="7"/>
  <c r="AH174" i="7"/>
  <c r="AG174" i="7"/>
  <c r="AF174" i="7"/>
  <c r="AE174" i="7"/>
  <c r="AD174" i="7"/>
  <c r="AC174" i="7"/>
  <c r="AB174" i="7"/>
  <c r="AA174" i="7"/>
  <c r="Z174" i="7"/>
  <c r="Y174" i="7"/>
  <c r="X174" i="7"/>
  <c r="W174" i="7"/>
  <c r="V174" i="7"/>
  <c r="U174" i="7"/>
  <c r="T174" i="7"/>
  <c r="S174" i="7"/>
  <c r="R174" i="7"/>
  <c r="Q174" i="7"/>
  <c r="P174" i="7"/>
  <c r="O174" i="7"/>
  <c r="N174" i="7"/>
  <c r="M174" i="7"/>
  <c r="L174" i="7"/>
  <c r="K174" i="7"/>
  <c r="J174" i="7"/>
  <c r="I174" i="7"/>
  <c r="H174" i="7"/>
  <c r="F174" i="7"/>
  <c r="E174" i="7"/>
  <c r="D174" i="7"/>
  <c r="G173" i="7"/>
  <c r="AO126" i="7"/>
  <c r="AO125" i="7"/>
  <c r="AO124" i="7"/>
  <c r="AM117" i="7"/>
  <c r="AL117" i="7"/>
  <c r="AK117" i="7"/>
  <c r="AJ117" i="7"/>
  <c r="AI117" i="7"/>
  <c r="AH117" i="7"/>
  <c r="AG117" i="7"/>
  <c r="AF117" i="7"/>
  <c r="AE117" i="7"/>
  <c r="AD117" i="7"/>
  <c r="AC117" i="7"/>
  <c r="AB117" i="7"/>
  <c r="AA117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F117" i="7"/>
  <c r="E117" i="7"/>
  <c r="D117" i="7"/>
  <c r="AO77" i="7"/>
  <c r="AO76" i="7"/>
  <c r="AO75" i="7"/>
  <c r="AM68" i="7"/>
  <c r="AM122" i="7" s="1"/>
  <c r="AL68" i="7"/>
  <c r="AL73" i="7" s="1"/>
  <c r="AK68" i="7"/>
  <c r="AK73" i="7" s="1"/>
  <c r="AJ68" i="7"/>
  <c r="AJ73" i="7" s="1"/>
  <c r="AI68" i="7"/>
  <c r="AH68" i="7"/>
  <c r="AH73" i="7" s="1"/>
  <c r="AG68" i="7"/>
  <c r="AG73" i="7" s="1"/>
  <c r="AF68" i="7"/>
  <c r="AF73" i="7" s="1"/>
  <c r="AE68" i="7"/>
  <c r="AE73" i="7" s="1"/>
  <c r="AD68" i="7"/>
  <c r="AC68" i="7"/>
  <c r="AC73" i="7" s="1"/>
  <c r="AB68" i="7"/>
  <c r="AB73" i="7" s="1"/>
  <c r="AA68" i="7"/>
  <c r="AA73" i="7" s="1"/>
  <c r="Z68" i="7"/>
  <c r="Z73" i="7" s="1"/>
  <c r="Y68" i="7"/>
  <c r="Y73" i="7" s="1"/>
  <c r="X68" i="7"/>
  <c r="X122" i="7" s="1"/>
  <c r="W68" i="7"/>
  <c r="W73" i="7" s="1"/>
  <c r="V68" i="7"/>
  <c r="V73" i="7" s="1"/>
  <c r="U68" i="7"/>
  <c r="U73" i="7" s="1"/>
  <c r="T68" i="7"/>
  <c r="T73" i="7" s="1"/>
  <c r="S68" i="7"/>
  <c r="S73" i="7" s="1"/>
  <c r="R68" i="7"/>
  <c r="R73" i="7" s="1"/>
  <c r="Q68" i="7"/>
  <c r="Q73" i="7" s="1"/>
  <c r="P68" i="7"/>
  <c r="P73" i="7" s="1"/>
  <c r="O68" i="7"/>
  <c r="O73" i="7" s="1"/>
  <c r="N68" i="7"/>
  <c r="M68" i="7"/>
  <c r="M73" i="7" s="1"/>
  <c r="L68" i="7"/>
  <c r="L73" i="7" s="1"/>
  <c r="K68" i="7"/>
  <c r="K73" i="7" s="1"/>
  <c r="J68" i="7"/>
  <c r="J73" i="7" s="1"/>
  <c r="I68" i="7"/>
  <c r="H68" i="7"/>
  <c r="F68" i="7"/>
  <c r="F73" i="7" s="1"/>
  <c r="E68" i="7"/>
  <c r="D68" i="7"/>
  <c r="X73" i="7" l="1"/>
  <c r="X74" i="7" s="1"/>
  <c r="P122" i="7"/>
  <c r="L122" i="7"/>
  <c r="O122" i="7"/>
  <c r="X179" i="7"/>
  <c r="AB179" i="7"/>
  <c r="D122" i="7"/>
  <c r="N122" i="7"/>
  <c r="AD179" i="7"/>
  <c r="AL227" i="7"/>
  <c r="X223" i="7"/>
  <c r="AF223" i="7"/>
  <c r="Y227" i="7"/>
  <c r="P69" i="7"/>
  <c r="J227" i="7"/>
  <c r="AF118" i="7"/>
  <c r="AM73" i="7"/>
  <c r="AJ74" i="7" s="1"/>
  <c r="E227" i="7"/>
  <c r="L69" i="7"/>
  <c r="AE122" i="7"/>
  <c r="I122" i="7"/>
  <c r="AG227" i="7"/>
  <c r="AF69" i="7"/>
  <c r="AF122" i="7"/>
  <c r="I73" i="7"/>
  <c r="AI73" i="7"/>
  <c r="G68" i="7"/>
  <c r="G73" i="7" s="1"/>
  <c r="Q227" i="7"/>
  <c r="L118" i="7"/>
  <c r="T179" i="7"/>
  <c r="AB122" i="7"/>
  <c r="AJ227" i="7"/>
  <c r="P74" i="7"/>
  <c r="S227" i="7"/>
  <c r="T175" i="7"/>
  <c r="T223" i="7"/>
  <c r="S122" i="7"/>
  <c r="AA122" i="7"/>
  <c r="AH122" i="7"/>
  <c r="Y69" i="7"/>
  <c r="L175" i="7"/>
  <c r="AI227" i="7"/>
  <c r="G222" i="7"/>
  <c r="AB118" i="7"/>
  <c r="M122" i="7"/>
  <c r="AJ175" i="7"/>
  <c r="L179" i="7"/>
  <c r="X227" i="7"/>
  <c r="P118" i="7"/>
  <c r="AJ69" i="7"/>
  <c r="P175" i="7"/>
  <c r="AC122" i="7"/>
  <c r="AB69" i="7"/>
  <c r="AI122" i="7"/>
  <c r="G117" i="7"/>
  <c r="T69" i="7"/>
  <c r="T227" i="7"/>
  <c r="AB227" i="7"/>
  <c r="V122" i="7"/>
  <c r="N179" i="7"/>
  <c r="F122" i="7"/>
  <c r="AF227" i="7"/>
  <c r="J179" i="7"/>
  <c r="L227" i="7"/>
  <c r="N227" i="7"/>
  <c r="N73" i="7"/>
  <c r="L74" i="7" s="1"/>
  <c r="P227" i="7"/>
  <c r="AD227" i="7"/>
  <c r="AD122" i="7"/>
  <c r="AD73" i="7"/>
  <c r="AB74" i="7" s="1"/>
  <c r="K227" i="7"/>
  <c r="M179" i="7"/>
  <c r="O179" i="7"/>
  <c r="R179" i="7"/>
  <c r="T122" i="7"/>
  <c r="V179" i="7"/>
  <c r="AC179" i="7"/>
  <c r="AE179" i="7"/>
  <c r="AA227" i="7"/>
  <c r="E179" i="7"/>
  <c r="H179" i="7"/>
  <c r="U179" i="7"/>
  <c r="W179" i="7"/>
  <c r="Y179" i="7"/>
  <c r="AA179" i="7"/>
  <c r="AF179" i="7"/>
  <c r="AH179" i="7"/>
  <c r="AJ118" i="7"/>
  <c r="I179" i="7"/>
  <c r="K179" i="7"/>
  <c r="AB175" i="7"/>
  <c r="AF175" i="7"/>
  <c r="AH227" i="7"/>
  <c r="AM227" i="7"/>
  <c r="AF74" i="7"/>
  <c r="AL179" i="7"/>
  <c r="R227" i="7"/>
  <c r="U227" i="7"/>
  <c r="W227" i="7"/>
  <c r="I227" i="7"/>
  <c r="AL122" i="7"/>
  <c r="W122" i="7"/>
  <c r="AJ122" i="7"/>
  <c r="T118" i="7"/>
  <c r="T74" i="7"/>
  <c r="H73" i="7"/>
  <c r="U122" i="7"/>
  <c r="R122" i="7"/>
  <c r="AJ179" i="7"/>
  <c r="P179" i="7"/>
  <c r="D179" i="7"/>
  <c r="K122" i="7"/>
  <c r="V227" i="7"/>
  <c r="F179" i="7"/>
  <c r="J122" i="7"/>
  <c r="Q179" i="7"/>
  <c r="S179" i="7"/>
  <c r="X118" i="7"/>
  <c r="Z179" i="7"/>
  <c r="AG179" i="7"/>
  <c r="AI179" i="7"/>
  <c r="AK179" i="7"/>
  <c r="AM179" i="7"/>
  <c r="G174" i="7"/>
  <c r="M227" i="7"/>
  <c r="O227" i="7"/>
  <c r="X175" i="7"/>
  <c r="Z227" i="7"/>
  <c r="AC227" i="7"/>
  <c r="AE227" i="7"/>
  <c r="L223" i="7"/>
  <c r="P223" i="7"/>
  <c r="AB223" i="7"/>
  <c r="AJ223" i="7"/>
  <c r="E73" i="7"/>
  <c r="F227" i="7"/>
  <c r="E122" i="7"/>
  <c r="AK122" i="7"/>
  <c r="D73" i="7"/>
  <c r="H122" i="7"/>
  <c r="D227" i="7"/>
  <c r="H227" i="7"/>
  <c r="AK227" i="7"/>
  <c r="AG122" i="7"/>
  <c r="Y122" i="7"/>
  <c r="Q122" i="7"/>
  <c r="Z122" i="7"/>
  <c r="L123" i="7" l="1"/>
  <c r="T180" i="7"/>
  <c r="P123" i="7"/>
  <c r="AB123" i="7"/>
  <c r="P228" i="7"/>
  <c r="AF123" i="7"/>
  <c r="AJ228" i="7"/>
  <c r="G122" i="7"/>
  <c r="AJ123" i="7"/>
  <c r="AB180" i="7"/>
  <c r="G227" i="7"/>
  <c r="X180" i="7"/>
  <c r="X228" i="7"/>
  <c r="G179" i="7"/>
  <c r="P180" i="7"/>
  <c r="L180" i="7"/>
  <c r="AF228" i="7"/>
  <c r="T123" i="7"/>
  <c r="T228" i="7"/>
  <c r="AF180" i="7"/>
  <c r="AB228" i="7"/>
  <c r="L228" i="7"/>
  <c r="AO74" i="7"/>
  <c r="AJ180" i="7"/>
  <c r="X123" i="7"/>
  <c r="AO123" i="7" l="1"/>
  <c r="AO180" i="7"/>
  <c r="AO228" i="7"/>
</calcChain>
</file>

<file path=xl/sharedStrings.xml><?xml version="1.0" encoding="utf-8"?>
<sst xmlns="http://schemas.openxmlformats.org/spreadsheetml/2006/main" count="643" uniqueCount="154">
  <si>
    <t>KIERUNEK:</t>
  </si>
  <si>
    <t>SPECJALNOŚĆ:</t>
  </si>
  <si>
    <t>Pozycja planu</t>
  </si>
  <si>
    <t>Liczba</t>
  </si>
  <si>
    <t>GODZINY</t>
  </si>
  <si>
    <t>Razem</t>
  </si>
  <si>
    <t>w tym</t>
  </si>
  <si>
    <t>egza-mi-nów</t>
  </si>
  <si>
    <t>zali-czeń</t>
  </si>
  <si>
    <t>W</t>
  </si>
  <si>
    <t>Ć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</si>
  <si>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</si>
  <si>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</si>
  <si>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</si>
  <si>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</si>
  <si>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</si>
  <si>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</si>
  <si>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</si>
  <si>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</si>
  <si>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 xml:space="preserve">Liczba:  </t>
  </si>
  <si>
    <t>egzaminów</t>
  </si>
  <si>
    <t>zaliczeń</t>
  </si>
  <si>
    <t>Legenda:</t>
  </si>
  <si>
    <t>S</t>
  </si>
  <si>
    <t>egzamin</t>
  </si>
  <si>
    <t>ARKUSZ 1</t>
  </si>
  <si>
    <t>B.</t>
  </si>
  <si>
    <t>6.</t>
  </si>
  <si>
    <t>7.</t>
  </si>
  <si>
    <t>8.</t>
  </si>
  <si>
    <t>9.</t>
  </si>
  <si>
    <t>10.</t>
  </si>
  <si>
    <t>ARKUSZ 2</t>
  </si>
  <si>
    <t>C.</t>
  </si>
  <si>
    <t>ARKUSZ 3</t>
  </si>
  <si>
    <t>P / S</t>
  </si>
  <si>
    <t>PRZEDMIOTY SPECJALNOŚCIOWE</t>
  </si>
  <si>
    <t>pkt. ECTS</t>
  </si>
  <si>
    <t>SUMA</t>
  </si>
  <si>
    <t>P</t>
  </si>
  <si>
    <t>- wykład</t>
  </si>
  <si>
    <t>- ćwiczenia audytoryjne</t>
  </si>
  <si>
    <t>- ćwiczenia laboratoryjne, lektorat języków obcych</t>
  </si>
  <si>
    <t>- ćwiczenia projektowe</t>
  </si>
  <si>
    <t>- seminarium</t>
  </si>
  <si>
    <t>T</t>
  </si>
  <si>
    <t>- zajęcia terenowe</t>
  </si>
  <si>
    <t>FORMA STUDIÓW:</t>
  </si>
  <si>
    <t>POZIOM STUDIÓW:</t>
  </si>
  <si>
    <t>………………………………………………………….</t>
  </si>
  <si>
    <t>WYDZIAŁ ……………..</t>
  </si>
  <si>
    <t>11.</t>
  </si>
  <si>
    <t xml:space="preserve">Informacje ogólne o programie studiów </t>
  </si>
  <si>
    <t xml:space="preserve">godz. </t>
  </si>
  <si>
    <t>łączna liczba godzin zajęć dydaktycznych</t>
  </si>
  <si>
    <t>NAZWA PRZEDMIOTU / ZAJĘĆ</t>
  </si>
  <si>
    <t>pieczątka uczelni</t>
  </si>
  <si>
    <t>PROFIL:</t>
  </si>
  <si>
    <t>PLAN  STUDIÓW  NR  …</t>
  </si>
  <si>
    <t>ROZKŁAD  ZAJĘĆ  w  SEMESTRZE</t>
  </si>
  <si>
    <t xml:space="preserve">L </t>
  </si>
  <si>
    <t>P/S</t>
  </si>
  <si>
    <t xml:space="preserve">PRZEDMIOTY  OGÓLNE </t>
  </si>
  <si>
    <t>PODSUMOWANIE  ARKUSZA  1</t>
  </si>
  <si>
    <t>UWAGI:</t>
  </si>
  <si>
    <t>Pozycja     planu</t>
  </si>
  <si>
    <t>PRZEDMIOTY  PODSTAWOWE</t>
  </si>
  <si>
    <t>PODSUMOWANIE  ARKUSZA  1+2</t>
  </si>
  <si>
    <t>ROZKŁAD  ZAJĘĆ  w SEMESTRZE</t>
  </si>
  <si>
    <t>PRZEDMIOTY  KIERUNKOWE</t>
  </si>
  <si>
    <t>PODSUMOWANIE  ARKUSZA  1+2+3</t>
  </si>
  <si>
    <t>D.</t>
  </si>
  <si>
    <t>PODSUMOWANIE  ARKUSZA  1+2+3+4</t>
  </si>
  <si>
    <t>ARKUSZ 4</t>
  </si>
  <si>
    <t xml:space="preserve">Liczba godzin w semestrze </t>
  </si>
  <si>
    <t xml:space="preserve"> </t>
  </si>
  <si>
    <t>……………………….</t>
  </si>
  <si>
    <t>zajęcia realizowane  na odległość  met. synchroniczną</t>
  </si>
  <si>
    <r>
      <t>łączna liczba pkt. ECTS jaką student musi uzyskać w  ramach zajęć prowadzonych z bezpośrednim udziałem NA lub innych osób prowadzących zajęcia</t>
    </r>
    <r>
      <rPr>
        <sz val="10"/>
        <color theme="1"/>
        <rFont val="Cambria"/>
        <family val="1"/>
        <charset val="238"/>
      </rPr>
      <t xml:space="preserve"> 
</t>
    </r>
    <r>
      <rPr>
        <sz val="9"/>
        <color theme="1"/>
        <rFont val="Cambria"/>
        <family val="1"/>
        <charset val="238"/>
      </rPr>
      <t>(w przypadku studiów stacjonarnych ponad 50% z ogólnej liczby pkt. ECTS)</t>
    </r>
  </si>
  <si>
    <r>
      <t xml:space="preserve">liczba pkt. ECTS jaką student musi uzyskać w ramach zajęć z dziedziny nauk humanistycznych lub nauk społecznych
</t>
    </r>
    <r>
      <rPr>
        <sz val="9"/>
        <color theme="1"/>
        <rFont val="Cambria"/>
        <family val="1"/>
        <charset val="238"/>
      </rPr>
      <t xml:space="preserve">(nie mniej niż 5 pkt. ECTS, nie dotyczy kierunków przyporządkowanych do dziedziny nauk humanistycznych lub nauk społecznych) </t>
    </r>
  </si>
  <si>
    <r>
      <t xml:space="preserve">liczba pkt. ECTS za zajęcia do wyboru 
</t>
    </r>
    <r>
      <rPr>
        <sz val="9"/>
        <color theme="1"/>
        <rFont val="Cambria"/>
        <family val="1"/>
        <charset val="238"/>
      </rPr>
      <t>(nie mniej niż 30% z ogólnej liczby pkt. ECTS)</t>
    </r>
  </si>
  <si>
    <r>
      <t xml:space="preserve">zajęcia związane z prowadzoną w uczelni działalnością naukową w dyscyplinie / dyscyplinach, do których przyporządkowano kierunek studiów </t>
    </r>
    <r>
      <rPr>
        <u/>
        <sz val="12"/>
        <color theme="1"/>
        <rFont val="Cambria"/>
        <family val="1"/>
        <charset val="238"/>
      </rPr>
      <t xml:space="preserve">wskazać wyłącznie dla kierunku o profilu ogólnoakademickim
</t>
    </r>
    <r>
      <rPr>
        <sz val="9"/>
        <color theme="1"/>
        <rFont val="Cambria"/>
        <family val="1"/>
        <charset val="238"/>
      </rPr>
      <t xml:space="preserve">(ponad 50% z ogólnej liczby pkt. ECTS) </t>
    </r>
  </si>
  <si>
    <r>
      <t xml:space="preserve">zajęcia kształtujące umiejętności praktyczne </t>
    </r>
    <r>
      <rPr>
        <u/>
        <sz val="12"/>
        <color theme="1"/>
        <rFont val="Cambria"/>
        <family val="1"/>
        <charset val="238"/>
      </rPr>
      <t xml:space="preserve">wskazać wyłacznie dla kierunku o profilu praktycznym 
</t>
    </r>
    <r>
      <rPr>
        <sz val="12"/>
        <color theme="1"/>
        <rFont val="Cambria"/>
        <family val="1"/>
        <charset val="238"/>
      </rPr>
      <t xml:space="preserve">
</t>
    </r>
    <r>
      <rPr>
        <sz val="9"/>
        <color theme="1"/>
        <rFont val="Cambria"/>
        <family val="1"/>
        <charset val="238"/>
      </rPr>
      <t xml:space="preserve">(ponad 50% z ogólnej liczby pkt. ECTS) </t>
    </r>
  </si>
  <si>
    <r>
      <t xml:space="preserve">sem. </t>
    </r>
    <r>
      <rPr>
        <b/>
        <sz val="10"/>
        <color theme="1"/>
        <rFont val="Cambria"/>
        <family val="1"/>
        <charset val="238"/>
      </rPr>
      <t>I</t>
    </r>
  </si>
  <si>
    <r>
      <t>sem.</t>
    </r>
    <r>
      <rPr>
        <b/>
        <sz val="10"/>
        <color theme="1"/>
        <rFont val="Cambria"/>
        <family val="1"/>
        <charset val="238"/>
      </rPr>
      <t xml:space="preserve"> II</t>
    </r>
  </si>
  <si>
    <r>
      <t>sem.</t>
    </r>
    <r>
      <rPr>
        <b/>
        <sz val="10"/>
        <color theme="1"/>
        <rFont val="Cambria"/>
        <family val="1"/>
        <charset val="238"/>
      </rPr>
      <t xml:space="preserve"> III</t>
    </r>
  </si>
  <si>
    <r>
      <t xml:space="preserve">sem. </t>
    </r>
    <r>
      <rPr>
        <b/>
        <sz val="10"/>
        <color theme="1"/>
        <rFont val="Cambria"/>
        <family val="1"/>
        <charset val="238"/>
      </rPr>
      <t>V</t>
    </r>
  </si>
  <si>
    <r>
      <t xml:space="preserve">sem. </t>
    </r>
    <r>
      <rPr>
        <b/>
        <sz val="10"/>
        <color theme="1"/>
        <rFont val="Cambria"/>
        <family val="1"/>
        <charset val="238"/>
      </rPr>
      <t>VI</t>
    </r>
  </si>
  <si>
    <r>
      <t xml:space="preserve">sem. </t>
    </r>
    <r>
      <rPr>
        <b/>
        <sz val="10"/>
        <color theme="1"/>
        <rFont val="Cambria"/>
        <family val="1"/>
        <charset val="238"/>
      </rPr>
      <t>VII</t>
    </r>
  </si>
  <si>
    <r>
      <t xml:space="preserve">Obowiązuje od roku akademickiego: </t>
    </r>
    <r>
      <rPr>
        <b/>
        <sz val="11"/>
        <color theme="1"/>
        <rFont val="Cambria"/>
        <family val="1"/>
        <charset val="238"/>
      </rPr>
      <t>…………………...</t>
    </r>
  </si>
  <si>
    <r>
      <t xml:space="preserve">sem. </t>
    </r>
    <r>
      <rPr>
        <b/>
        <sz val="10"/>
        <color theme="1"/>
        <rFont val="Cambria"/>
        <family val="1"/>
        <charset val="238"/>
      </rPr>
      <t>IV</t>
    </r>
  </si>
  <si>
    <t>ARCHITEKTURA WNĘTRZ</t>
  </si>
  <si>
    <t>PROFIL PRAKTYCZNY</t>
  </si>
  <si>
    <t>STUDIA PIERWSZEGO STOPNIA (3-letnie, licencjackie)</t>
  </si>
  <si>
    <t xml:space="preserve">STUDIA STACJONARNE </t>
  </si>
  <si>
    <t>WYDZIAŁ SZTUK PROJEKTOWYCH</t>
  </si>
  <si>
    <t>x</t>
  </si>
  <si>
    <t xml:space="preserve">Język obcy </t>
  </si>
  <si>
    <t xml:space="preserve">Wychowanie fizyczne </t>
  </si>
  <si>
    <t>Rysunek</t>
  </si>
  <si>
    <t xml:space="preserve">Malarstwo </t>
  </si>
  <si>
    <t xml:space="preserve">Wybrane zagadnienia z historii sztuki i kultury </t>
  </si>
  <si>
    <t xml:space="preserve">Historia architektury wnętrz i designu </t>
  </si>
  <si>
    <t xml:space="preserve">Geometria wykreślna i rysunek techniczny </t>
  </si>
  <si>
    <t xml:space="preserve">Projektowanie przestrzeni z prawem budowlanym </t>
  </si>
  <si>
    <t xml:space="preserve">Ergonomia </t>
  </si>
  <si>
    <t>12.</t>
  </si>
  <si>
    <t xml:space="preserve">Podstawy projektowania architektury wnętrz </t>
  </si>
  <si>
    <t>Materiałoznawstwo we wnętrzach</t>
  </si>
  <si>
    <t>13.</t>
  </si>
  <si>
    <t>14.</t>
  </si>
  <si>
    <t xml:space="preserve">Metody komputerowe w architekturze wnętrz </t>
  </si>
  <si>
    <t xml:space="preserve">Techniki wizualizacji </t>
  </si>
  <si>
    <t>Podstawy projektowania mebli</t>
  </si>
  <si>
    <t xml:space="preserve">11. </t>
  </si>
  <si>
    <t xml:space="preserve">Fotografia produktu i wnętrz </t>
  </si>
  <si>
    <t xml:space="preserve">Dyplomowa pracownia projektowa </t>
  </si>
  <si>
    <t>18.</t>
  </si>
  <si>
    <t>19.</t>
  </si>
  <si>
    <t xml:space="preserve">Przygotowanie i złożenie pracy dyplomowej oraz przygotowanie do egzaminu dyplomowego  </t>
  </si>
  <si>
    <t xml:space="preserve">Seminarium dyplomowe </t>
  </si>
  <si>
    <t>17.</t>
  </si>
  <si>
    <t xml:space="preserve">Dokumentacja techniczna i kosztorysowanie </t>
  </si>
  <si>
    <t>20.</t>
  </si>
  <si>
    <t>21.</t>
  </si>
  <si>
    <t xml:space="preserve">22. </t>
  </si>
  <si>
    <t xml:space="preserve">Przedmiot humanistyczny: Krytyka architektury wnętrz lub Percepcja i ekspresja dzieła  </t>
  </si>
  <si>
    <t>Komunikacja społeczna</t>
  </si>
  <si>
    <t xml:space="preserve">Ochrona właśności intelektualnych </t>
  </si>
  <si>
    <t xml:space="preserve">Podstawy budownictwa i konstrukcji budowlanych </t>
  </si>
  <si>
    <t>Przedmiot do wyboru z dziedziny nauk społecznych: Rozwój zrównoważony lub Rewitalizacja</t>
  </si>
  <si>
    <t xml:space="preserve">Przedmiot do wyboru z dziedziny nauk społecznych: Psychospołeczne aspekty pracy z klientem lub Psychospołeczne aspekty kariery zawodowej </t>
  </si>
  <si>
    <t xml:space="preserve">Przedmiot do wyboru: Podstawy przedsiębiorczości  lub Organizacja, ekonomika i zarządzanie przedsiębiorstwem </t>
  </si>
  <si>
    <t xml:space="preserve">Przedmiot do wyboru 3: Sztuka w architekturze wnętrz lub Aktualia sztuki </t>
  </si>
  <si>
    <t xml:space="preserve">Przedmiot do wyboru 5: Pracownia projektowania wnętrz  I lub Pracownia projektowa wnętrz II  </t>
  </si>
  <si>
    <t xml:space="preserve">Przedmiot do wyboru 6: Pracownia projektowania wnętrz  I lub Pracownia projektowa wnętrz II </t>
  </si>
  <si>
    <t xml:space="preserve">Przedmiot do wyboru 7: Pracownia projektowania wnętrz  I lub Pracownia projektowa wnętrz II  </t>
  </si>
  <si>
    <t xml:space="preserve">Przedmiot do wyboru 8: Kompozycja i barwa we wnętrzu lub Barwa w przestrzeni architektonicznej </t>
  </si>
  <si>
    <t xml:space="preserve">Przedmiot do wyboru 9: Techniki warsztatowe lub Makietowanie </t>
  </si>
  <si>
    <t xml:space="preserve">Przedmiot do wyboru 10: Fotografia i zarządzanie światłem  lub Fotografia i kompozycja  </t>
  </si>
  <si>
    <t>Przedmiot do wyboru 11: Techniki prezentacji lub Warsztat kompetencji i portfolio</t>
  </si>
  <si>
    <t>Przedmiot do wyboru 1: Pracownia terenowa 1 lub Pracownia terenowa 2</t>
  </si>
  <si>
    <t>Przedmiot do wyboru 2: Rzeźba i formy przestrzenne lub Rzeźba i kompozycje haptyczne</t>
  </si>
  <si>
    <t>Przedmiot do wyboru 13: Home staiging  lub Less waste</t>
  </si>
  <si>
    <t>Przedmiot do wyboru 4.: Projektowanie architektoniczne Pracownia I lub Projektowanie architektoniczne Pracownia II</t>
  </si>
  <si>
    <t>Praktyka zawodowa *</t>
  </si>
  <si>
    <t>*Praktyka zawodowa - Studenta obowiązuje odbycie praktyki zawodowej 6 miesięcy (960 godz.)
II sem. - 6 tygodni, 240 godz., 8 ECTS;
III sem. -6 tygodni, 240 godz.8 ECTS;
IV sem.-6 tygodni, 240 godz., 8 ECTS;
V sem. - 6 tygodni, 240 godz., 8 ECTS</t>
  </si>
  <si>
    <t xml:space="preserve">PLAN  STUDIÓW  NR  VI </t>
  </si>
  <si>
    <t>PLAN  STUDIÓW  NR  VI</t>
  </si>
  <si>
    <t>Przedmiot do wyboru 12: Projektowanie mebla unikatowego lub Projektowanie mebla seryjnego</t>
  </si>
  <si>
    <t xml:space="preserve">Obowiązuje od roku akademickiego: 2023/2024 </t>
  </si>
  <si>
    <t>Obowiązuje od roku akademickiego: 2023/2024</t>
  </si>
  <si>
    <t>2023/24</t>
  </si>
  <si>
    <r>
      <t xml:space="preserve">Załącznik nr 1 do uchwały </t>
    </r>
    <r>
      <rPr>
        <b/>
        <i/>
        <sz val="12"/>
        <rFont val="Times New Roman"/>
        <family val="1"/>
        <charset val="238"/>
      </rPr>
      <t>nr 7/480</t>
    </r>
    <r>
      <rPr>
        <b/>
        <i/>
        <sz val="12"/>
        <color indexed="8"/>
        <rFont val="Times New Roman"/>
        <family val="1"/>
        <charset val="238"/>
      </rPr>
      <t xml:space="preserve"> Senatu PBŚ z</t>
    </r>
    <r>
      <rPr>
        <b/>
        <i/>
        <sz val="12"/>
        <color theme="1"/>
        <rFont val="Times New Roman"/>
        <family val="1"/>
        <charset val="238"/>
      </rPr>
      <t xml:space="preserve"> dnia 26</t>
    </r>
    <r>
      <rPr>
        <b/>
        <i/>
        <sz val="12"/>
        <color indexed="8"/>
        <rFont val="Times New Roman"/>
        <family val="1"/>
        <charset val="238"/>
      </rPr>
      <t xml:space="preserve"> kwietnia 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</si>
</sst>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7" x14ac:knownFonts="1">
    <font>
      <sz val="10"/>
      <name val="Arial CE"/>
      <charset val="238"/>
    </font>
    <font>
      <sz val="12"/>
      <color theme="1"/>
      <name val="Cambria"/>
      <family val="1"/>
      <charset val="238"/>
    </font>
    <font>
      <i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8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4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6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u/>
      <sz val="12"/>
      <color theme="1"/>
      <name val="Cambria"/>
      <family val="1"/>
      <charset val="238"/>
    </font>
    <font>
      <b/>
      <sz val="28"/>
      <color theme="1"/>
      <name val="Cambria"/>
      <family val="1"/>
      <charset val="238"/>
    </font>
    <font>
      <vertAlign val="superscript"/>
      <sz val="12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2"/>
      <color rgb="FFFF0000"/>
      <name val="Cambria"/>
      <family val="1"/>
      <charset val="238"/>
    </font>
    <font>
      <sz val="12"/>
      <name val="Cambria"/>
      <family val="1"/>
      <charset val="238"/>
    </font>
    <font>
      <sz val="8"/>
      <color theme="1"/>
      <name val="Cambria"/>
      <family val="1"/>
      <charset val="238"/>
    </font>
    <font>
      <sz val="10"/>
      <color theme="0"/>
      <name val="Cambria"/>
      <family val="1"/>
      <charset val="238"/>
    </font>
    <font>
      <sz val="12"/>
      <color theme="0"/>
      <name val="Cambria"/>
      <family val="1"/>
      <charset val="238"/>
    </font>
    <font>
      <b/>
      <sz val="12"/>
      <color theme="0"/>
      <name val="Cambria"/>
      <family val="1"/>
      <charset val="238"/>
    </font>
    <font>
      <b/>
      <i/>
      <sz val="12"/>
      <color rgb="FF00000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double">
        <color indexed="64"/>
      </right>
      <top style="medium">
        <color theme="1"/>
      </top>
      <bottom/>
      <diagonal/>
    </border>
    <border>
      <left style="double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double">
        <color indexed="64"/>
      </right>
      <top/>
      <bottom style="medium">
        <color theme="1"/>
      </bottom>
      <diagonal/>
    </border>
    <border>
      <left style="double">
        <color indexed="64"/>
      </left>
      <right/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46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left" vertical="center"/>
    </xf>
    <xf numFmtId="0" fontId="1" fillId="4" borderId="4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5" borderId="47" xfId="0" applyFont="1" applyFill="1" applyBorder="1" applyAlignment="1">
      <alignment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6" fillId="0" borderId="108" xfId="0" applyFont="1" applyBorder="1" applyAlignment="1">
      <alignment vertical="center"/>
    </xf>
    <xf numFmtId="0" fontId="14" fillId="0" borderId="109" xfId="0" applyFont="1" applyBorder="1" applyAlignment="1">
      <alignment horizontal="center" vertical="center"/>
    </xf>
    <xf numFmtId="0" fontId="16" fillId="0" borderId="109" xfId="0" applyFont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6" fillId="0" borderId="109" xfId="0" applyFont="1" applyBorder="1" applyAlignment="1">
      <alignment vertical="center"/>
    </xf>
    <xf numFmtId="0" fontId="3" fillId="0" borderId="110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11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3" fillId="0" borderId="112" xfId="0" applyFont="1" applyBorder="1" applyAlignment="1">
      <alignment vertical="center"/>
    </xf>
    <xf numFmtId="0" fontId="1" fillId="0" borderId="35" xfId="0" applyFont="1" applyBorder="1" applyAlignment="1">
      <alignment horizontal="right" vertical="center"/>
    </xf>
    <xf numFmtId="0" fontId="16" fillId="0" borderId="111" xfId="0" applyFont="1" applyBorder="1" applyAlignment="1">
      <alignment vertical="center"/>
    </xf>
    <xf numFmtId="0" fontId="16" fillId="0" borderId="0" xfId="0" quotePrefix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2" borderId="115" xfId="0" applyFont="1" applyFill="1" applyBorder="1" applyAlignment="1">
      <alignment vertical="center"/>
    </xf>
    <xf numFmtId="0" fontId="16" fillId="0" borderId="106" xfId="0" applyFont="1" applyBorder="1" applyAlignment="1">
      <alignment vertical="center"/>
    </xf>
    <xf numFmtId="0" fontId="16" fillId="0" borderId="112" xfId="0" applyFont="1" applyBorder="1" applyAlignment="1">
      <alignment vertical="center"/>
    </xf>
    <xf numFmtId="0" fontId="16" fillId="0" borderId="107" xfId="0" applyFont="1" applyBorder="1" applyAlignment="1">
      <alignment vertical="center"/>
    </xf>
    <xf numFmtId="0" fontId="16" fillId="0" borderId="107" xfId="0" applyFont="1" applyBorder="1" applyAlignment="1">
      <alignment horizontal="left" vertical="center"/>
    </xf>
    <xf numFmtId="0" fontId="3" fillId="0" borderId="107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0" fontId="1" fillId="4" borderId="57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4" borderId="48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164" fontId="1" fillId="3" borderId="39" xfId="0" applyNumberFormat="1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3" fillId="5" borderId="36" xfId="0" applyFont="1" applyFill="1" applyBorder="1" applyAlignment="1">
      <alignment vertical="center"/>
    </xf>
    <xf numFmtId="0" fontId="16" fillId="0" borderId="116" xfId="0" applyFont="1" applyBorder="1" applyAlignment="1">
      <alignment vertical="center"/>
    </xf>
    <xf numFmtId="0" fontId="3" fillId="0" borderId="117" xfId="0" applyFont="1" applyBorder="1" applyAlignment="1">
      <alignment vertical="center"/>
    </xf>
    <xf numFmtId="0" fontId="16" fillId="0" borderId="118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3" fillId="0" borderId="109" xfId="0" applyFont="1" applyBorder="1" applyAlignment="1">
      <alignment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129" xfId="0" applyFont="1" applyBorder="1" applyAlignment="1">
      <alignment vertical="center"/>
    </xf>
    <xf numFmtId="0" fontId="1" fillId="0" borderId="113" xfId="0" applyFont="1" applyBorder="1" applyAlignment="1">
      <alignment vertical="center"/>
    </xf>
    <xf numFmtId="0" fontId="7" fillId="0" borderId="113" xfId="0" applyFont="1" applyBorder="1" applyAlignment="1">
      <alignment horizontal="left" vertical="center"/>
    </xf>
    <xf numFmtId="0" fontId="1" fillId="0" borderId="113" xfId="0" applyFont="1" applyBorder="1" applyAlignment="1">
      <alignment horizontal="left" vertical="center"/>
    </xf>
    <xf numFmtId="0" fontId="1" fillId="3" borderId="61" xfId="0" applyFont="1" applyFill="1" applyBorder="1" applyAlignment="1">
      <alignment horizontal="center" vertical="center"/>
    </xf>
    <xf numFmtId="0" fontId="3" fillId="0" borderId="108" xfId="0" applyFont="1" applyBorder="1" applyAlignment="1">
      <alignment vertical="center"/>
    </xf>
    <xf numFmtId="0" fontId="13" fillId="0" borderId="109" xfId="0" applyFont="1" applyBorder="1" applyAlignment="1">
      <alignment vertical="center"/>
    </xf>
    <xf numFmtId="0" fontId="1" fillId="0" borderId="111" xfId="0" applyFont="1" applyBorder="1" applyAlignment="1">
      <alignment horizontal="right" vertical="center"/>
    </xf>
    <xf numFmtId="0" fontId="3" fillId="0" borderId="111" xfId="0" applyFont="1" applyBorder="1" applyAlignment="1">
      <alignment vertical="center"/>
    </xf>
    <xf numFmtId="0" fontId="3" fillId="0" borderId="113" xfId="0" applyFont="1" applyBorder="1" applyAlignment="1">
      <alignment vertical="center"/>
    </xf>
    <xf numFmtId="0" fontId="3" fillId="0" borderId="119" xfId="0" applyFont="1" applyBorder="1" applyAlignment="1">
      <alignment vertical="center"/>
    </xf>
    <xf numFmtId="0" fontId="16" fillId="0" borderId="113" xfId="0" applyFont="1" applyBorder="1" applyAlignment="1">
      <alignment vertical="center"/>
    </xf>
    <xf numFmtId="0" fontId="14" fillId="0" borderId="113" xfId="0" applyFont="1" applyBorder="1" applyAlignment="1">
      <alignment horizontal="right" vertical="center"/>
    </xf>
    <xf numFmtId="0" fontId="3" fillId="0" borderId="119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29" xfId="0" applyFont="1" applyBorder="1" applyAlignment="1">
      <alignment vertical="center"/>
    </xf>
    <xf numFmtId="0" fontId="13" fillId="0" borderId="113" xfId="0" applyFont="1" applyBorder="1" applyAlignment="1">
      <alignment horizontal="left" vertical="center"/>
    </xf>
    <xf numFmtId="0" fontId="3" fillId="0" borderId="113" xfId="0" applyFont="1" applyBorder="1" applyAlignment="1">
      <alignment horizontal="left" vertical="center"/>
    </xf>
    <xf numFmtId="0" fontId="16" fillId="0" borderId="113" xfId="0" applyFont="1" applyBorder="1" applyAlignment="1">
      <alignment horizontal="left" vertical="center"/>
    </xf>
    <xf numFmtId="0" fontId="3" fillId="0" borderId="120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/>
    </xf>
    <xf numFmtId="0" fontId="1" fillId="7" borderId="64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8" borderId="106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8" borderId="10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06" xfId="0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" fillId="7" borderId="12" xfId="0" applyFont="1" applyFill="1" applyBorder="1" applyAlignment="1">
      <alignment horizontal="left" vertical="center"/>
    </xf>
    <xf numFmtId="0" fontId="1" fillId="7" borderId="80" xfId="0" applyFont="1" applyFill="1" applyBorder="1" applyAlignment="1">
      <alignment horizontal="left" vertical="center"/>
    </xf>
    <xf numFmtId="0" fontId="1" fillId="7" borderId="24" xfId="0" applyFont="1" applyFill="1" applyBorder="1" applyAlignment="1">
      <alignment horizontal="left" vertical="center"/>
    </xf>
    <xf numFmtId="0" fontId="1" fillId="7" borderId="81" xfId="0" applyFont="1" applyFill="1" applyBorder="1" applyAlignment="1">
      <alignment horizontal="left" vertical="center"/>
    </xf>
    <xf numFmtId="0" fontId="18" fillId="7" borderId="24" xfId="0" applyFont="1" applyFill="1" applyBorder="1" applyAlignment="1">
      <alignment horizontal="left" vertical="center" wrapText="1"/>
    </xf>
    <xf numFmtId="0" fontId="17" fillId="7" borderId="40" xfId="0" applyFont="1" applyFill="1" applyBorder="1" applyAlignment="1">
      <alignment horizontal="left" vertical="center" wrapText="1"/>
    </xf>
    <xf numFmtId="0" fontId="1" fillId="7" borderId="24" xfId="0" applyFont="1" applyFill="1" applyBorder="1" applyAlignment="1">
      <alignment horizontal="left" vertical="center" wrapText="1"/>
    </xf>
    <xf numFmtId="0" fontId="1" fillId="7" borderId="81" xfId="0" applyFont="1" applyFill="1" applyBorder="1" applyAlignment="1">
      <alignment horizontal="left" vertical="center" wrapText="1"/>
    </xf>
    <xf numFmtId="0" fontId="1" fillId="7" borderId="40" xfId="0" applyFont="1" applyFill="1" applyBorder="1" applyAlignment="1">
      <alignment horizontal="left" vertical="center"/>
    </xf>
    <xf numFmtId="0" fontId="2" fillId="0" borderId="1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13" fillId="0" borderId="3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93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14" fillId="5" borderId="87" xfId="0" applyFont="1" applyFill="1" applyBorder="1" applyAlignment="1">
      <alignment horizontal="center" vertical="center"/>
    </xf>
    <xf numFmtId="0" fontId="16" fillId="5" borderId="77" xfId="0" applyFont="1" applyFill="1" applyBorder="1" applyAlignment="1">
      <alignment horizontal="center" vertical="center"/>
    </xf>
    <xf numFmtId="0" fontId="14" fillId="5" borderId="88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3" fillId="5" borderId="90" xfId="0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0" fontId="3" fillId="5" borderId="9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81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3" fillId="5" borderId="83" xfId="0" applyFont="1" applyFill="1" applyBorder="1" applyAlignment="1">
      <alignment horizontal="right" vertical="center"/>
    </xf>
    <xf numFmtId="0" fontId="13" fillId="5" borderId="84" xfId="0" applyFont="1" applyFill="1" applyBorder="1" applyAlignment="1">
      <alignment horizontal="right" vertical="center"/>
    </xf>
    <xf numFmtId="0" fontId="13" fillId="5" borderId="7" xfId="0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right" vertical="center"/>
    </xf>
    <xf numFmtId="0" fontId="14" fillId="5" borderId="85" xfId="0" applyFont="1" applyFill="1" applyBorder="1" applyAlignment="1">
      <alignment horizontal="center" vertical="center"/>
    </xf>
    <xf numFmtId="0" fontId="14" fillId="5" borderId="86" xfId="0" applyFont="1" applyFill="1" applyBorder="1" applyAlignment="1">
      <alignment horizontal="center" vertical="center"/>
    </xf>
    <xf numFmtId="0" fontId="14" fillId="5" borderId="77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89" xfId="0" applyFont="1" applyFill="1" applyBorder="1" applyAlignment="1">
      <alignment horizontal="center" vertical="center"/>
    </xf>
    <xf numFmtId="0" fontId="16" fillId="5" borderId="6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7" fillId="4" borderId="48" xfId="0" applyFont="1" applyFill="1" applyBorder="1" applyAlignment="1">
      <alignment horizontal="left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1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34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textRotation="90" wrapText="1"/>
    </xf>
    <xf numFmtId="0" fontId="3" fillId="0" borderId="68" xfId="0" applyFont="1" applyBorder="1" applyAlignment="1">
      <alignment horizontal="center" vertical="center" textRotation="90" wrapText="1"/>
    </xf>
    <xf numFmtId="0" fontId="12" fillId="0" borderId="7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1" fillId="0" borderId="108" xfId="0" applyFont="1" applyBorder="1" applyAlignment="1">
      <alignment horizontal="left" vertical="center"/>
    </xf>
    <xf numFmtId="0" fontId="1" fillId="0" borderId="109" xfId="0" applyFont="1" applyBorder="1" applyAlignment="1">
      <alignment horizontal="left" vertical="center"/>
    </xf>
    <xf numFmtId="0" fontId="1" fillId="0" borderId="124" xfId="0" applyFont="1" applyBorder="1" applyAlignment="1">
      <alignment horizontal="left" vertical="center"/>
    </xf>
    <xf numFmtId="0" fontId="11" fillId="0" borderId="125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3" fillId="0" borderId="109" xfId="0" applyFont="1" applyBorder="1" applyAlignment="1">
      <alignment vertical="center"/>
    </xf>
    <xf numFmtId="0" fontId="3" fillId="0" borderId="12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127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164" fontId="14" fillId="0" borderId="94" xfId="0" applyNumberFormat="1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7" borderId="29" xfId="0" applyFont="1" applyFill="1" applyBorder="1" applyAlignment="1">
      <alignment horizontal="left" vertical="top" wrapText="1"/>
    </xf>
    <xf numFmtId="0" fontId="1" fillId="7" borderId="82" xfId="0" applyFont="1" applyFill="1" applyBorder="1" applyAlignment="1">
      <alignment horizontal="left" vertical="top" wrapText="1"/>
    </xf>
    <xf numFmtId="0" fontId="1" fillId="3" borderId="43" xfId="0" applyFont="1" applyFill="1" applyBorder="1" applyAlignment="1">
      <alignment horizontal="center" vertical="center"/>
    </xf>
    <xf numFmtId="0" fontId="1" fillId="3" borderId="104" xfId="0" applyFont="1" applyFill="1" applyBorder="1" applyAlignment="1">
      <alignment horizontal="center" vertical="center"/>
    </xf>
    <xf numFmtId="0" fontId="1" fillId="3" borderId="105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128" xfId="0" applyFont="1" applyBorder="1" applyAlignment="1">
      <alignment horizontal="center" vertical="center"/>
    </xf>
    <xf numFmtId="0" fontId="1" fillId="0" borderId="130" xfId="0" applyFont="1" applyBorder="1" applyAlignment="1">
      <alignment horizontal="left" vertical="center"/>
    </xf>
    <xf numFmtId="0" fontId="1" fillId="0" borderId="113" xfId="0" applyFont="1" applyBorder="1" applyAlignment="1">
      <alignment horizontal="left" vertical="center"/>
    </xf>
    <xf numFmtId="0" fontId="1" fillId="0" borderId="120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 textRotation="90" wrapText="1"/>
    </xf>
    <xf numFmtId="0" fontId="12" fillId="0" borderId="6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left" vertical="center" wrapText="1"/>
    </xf>
    <xf numFmtId="0" fontId="1" fillId="3" borderId="8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8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1" fillId="0" borderId="81" xfId="0" applyFont="1" applyBorder="1" applyAlignment="1">
      <alignment horizontal="left" vertical="center" wrapText="1"/>
    </xf>
    <xf numFmtId="0" fontId="1" fillId="4" borderId="102" xfId="0" applyFont="1" applyFill="1" applyBorder="1" applyAlignment="1">
      <alignment horizontal="left" vertical="center"/>
    </xf>
    <xf numFmtId="0" fontId="1" fillId="4" borderId="103" xfId="0" applyFont="1" applyFill="1" applyBorder="1" applyAlignment="1">
      <alignment horizontal="left" vertical="center"/>
    </xf>
    <xf numFmtId="0" fontId="1" fillId="4" borderId="48" xfId="0" applyFont="1" applyFill="1" applyBorder="1" applyAlignment="1">
      <alignment horizontal="left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4" fillId="5" borderId="6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8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9" fillId="0" borderId="66" xfId="0" applyFont="1" applyBorder="1" applyAlignment="1">
      <alignment horizontal="center" vertical="center" textRotation="90" wrapText="1"/>
    </xf>
    <xf numFmtId="0" fontId="9" fillId="0" borderId="67" xfId="0" applyFont="1" applyBorder="1" applyAlignment="1">
      <alignment horizontal="center" vertical="center" textRotation="90" wrapText="1"/>
    </xf>
    <xf numFmtId="0" fontId="9" fillId="0" borderId="68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O243"/>
  <sheetViews>
    <sheetView tabSelected="1" view="pageBreakPreview" zoomScale="50" zoomScaleNormal="50" zoomScaleSheetLayoutView="50" zoomScalePageLayoutView="60" workbookViewId="0">
      <selection activeCell="J2" sqref="J2"/>
    </sheetView>
  </sheetViews>
  <sheetFormatPr defaultColWidth="9.109375" defaultRowHeight="13.2" x14ac:dyDescent="0.25"/>
  <cols>
    <col min="1" max="1" width="4.44140625" style="3" customWidth="1"/>
    <col min="2" max="2" width="9.109375" style="3"/>
    <col min="3" max="3" width="57.88671875" style="3" customWidth="1"/>
    <col min="4" max="4" width="5.5546875" style="3" customWidth="1"/>
    <col min="5" max="5" width="4.5546875" style="3" customWidth="1"/>
    <col min="6" max="6" width="6.44140625" style="3" customWidth="1"/>
    <col min="7" max="7" width="12.6640625" style="3" bestFit="1" customWidth="1"/>
    <col min="8" max="11" width="7.5546875" style="3" customWidth="1"/>
    <col min="12" max="28" width="4" style="3" customWidth="1"/>
    <col min="29" max="29" width="4.109375" style="3" customWidth="1"/>
    <col min="30" max="39" width="4" style="3" customWidth="1"/>
    <col min="40" max="40" width="9.109375" style="3"/>
    <col min="41" max="41" width="9.109375" style="219"/>
    <col min="42" max="16384" width="9.109375" style="3"/>
  </cols>
  <sheetData>
    <row r="2" spans="1:27" ht="16.2" x14ac:dyDescent="0.25">
      <c r="J2" s="225" t="s">
        <v>153</v>
      </c>
    </row>
    <row r="3" spans="1:2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3.8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22.8" x14ac:dyDescent="0.25">
      <c r="A6" s="7"/>
      <c r="B6" s="8" t="s">
        <v>52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9"/>
    </row>
    <row r="7" spans="1:27" x14ac:dyDescent="0.25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9"/>
    </row>
    <row r="8" spans="1:27" ht="17.399999999999999" x14ac:dyDescent="0.25">
      <c r="A8" s="7"/>
      <c r="B8" s="10" t="s">
        <v>0</v>
      </c>
      <c r="D8" s="10" t="s">
        <v>91</v>
      </c>
      <c r="E8" s="10"/>
      <c r="F8" s="10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9"/>
    </row>
    <row r="9" spans="1:27" ht="20.399999999999999" x14ac:dyDescent="0.25">
      <c r="A9" s="7"/>
      <c r="B9" s="11" t="s">
        <v>57</v>
      </c>
      <c r="D9" s="12" t="s">
        <v>92</v>
      </c>
      <c r="E9" s="13"/>
      <c r="F9" s="13"/>
      <c r="G9" s="13"/>
      <c r="H9" s="13"/>
      <c r="I9" s="13"/>
      <c r="J9" s="2"/>
      <c r="K9" s="2"/>
      <c r="L9" s="2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2"/>
      <c r="AA9" s="9"/>
    </row>
    <row r="10" spans="1:27" ht="20.399999999999999" x14ac:dyDescent="0.25">
      <c r="A10" s="7"/>
      <c r="B10" s="11" t="s">
        <v>48</v>
      </c>
      <c r="D10" s="13" t="s">
        <v>93</v>
      </c>
      <c r="E10" s="13"/>
      <c r="F10" s="13"/>
      <c r="G10" s="13"/>
      <c r="H10" s="13"/>
      <c r="I10" s="13"/>
      <c r="J10" s="2"/>
      <c r="K10" s="2"/>
      <c r="L10" s="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2"/>
      <c r="AA10" s="9"/>
    </row>
    <row r="11" spans="1:27" ht="20.399999999999999" x14ac:dyDescent="0.25">
      <c r="A11" s="7"/>
      <c r="B11" s="11" t="s">
        <v>47</v>
      </c>
      <c r="D11" s="13" t="s">
        <v>94</v>
      </c>
      <c r="E11" s="13"/>
      <c r="F11" s="13"/>
      <c r="G11" s="13"/>
      <c r="H11" s="13"/>
      <c r="I11" s="13"/>
      <c r="J11" s="2"/>
      <c r="K11" s="2"/>
      <c r="L11" s="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2"/>
      <c r="AA11" s="9"/>
    </row>
    <row r="12" spans="1:27" ht="20.399999999999999" x14ac:dyDescent="0.25">
      <c r="A12" s="7"/>
      <c r="B12" s="2"/>
      <c r="C12" s="2"/>
      <c r="D12" s="2"/>
      <c r="E12" s="2"/>
      <c r="F12" s="2"/>
      <c r="G12" s="2"/>
      <c r="H12" s="2"/>
      <c r="I12" s="13"/>
      <c r="J12" s="2"/>
      <c r="K12" s="2"/>
      <c r="L12" s="2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2"/>
      <c r="AA12" s="9"/>
    </row>
    <row r="13" spans="1:27" ht="21" thickBot="1" x14ac:dyDescent="0.3">
      <c r="A13" s="7"/>
      <c r="B13" s="14"/>
      <c r="C13" s="14"/>
      <c r="D13" s="14"/>
      <c r="E13" s="14"/>
      <c r="F13" s="14"/>
      <c r="G13" s="14"/>
      <c r="H13" s="14"/>
      <c r="I13" s="14"/>
      <c r="J13" s="2"/>
      <c r="K13" s="2"/>
      <c r="L13" s="2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9"/>
    </row>
    <row r="14" spans="1:27" ht="41.1" customHeight="1" thickBot="1" x14ac:dyDescent="0.3">
      <c r="A14" s="7"/>
      <c r="B14" s="245" t="s">
        <v>54</v>
      </c>
      <c r="C14" s="246"/>
      <c r="D14" s="246"/>
      <c r="E14" s="246"/>
      <c r="F14" s="247"/>
      <c r="G14" s="15">
        <v>2110</v>
      </c>
      <c r="H14" s="16" t="s">
        <v>53</v>
      </c>
      <c r="I14" s="17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2"/>
      <c r="AA14" s="9"/>
    </row>
    <row r="15" spans="1:27" ht="77.400000000000006" customHeight="1" thickBot="1" x14ac:dyDescent="0.3">
      <c r="A15" s="7"/>
      <c r="B15" s="248" t="s">
        <v>78</v>
      </c>
      <c r="C15" s="249"/>
      <c r="D15" s="249"/>
      <c r="E15" s="249"/>
      <c r="F15" s="250"/>
      <c r="G15" s="15">
        <v>114</v>
      </c>
      <c r="H15" s="16" t="s">
        <v>37</v>
      </c>
      <c r="I15" s="17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2"/>
      <c r="AA15" s="9"/>
    </row>
    <row r="16" spans="1:27" ht="78" customHeight="1" thickBot="1" x14ac:dyDescent="0.3">
      <c r="A16" s="7"/>
      <c r="B16" s="248" t="s">
        <v>79</v>
      </c>
      <c r="C16" s="249"/>
      <c r="D16" s="249"/>
      <c r="E16" s="249"/>
      <c r="F16" s="250"/>
      <c r="G16" s="15">
        <v>12</v>
      </c>
      <c r="H16" s="16" t="s">
        <v>37</v>
      </c>
      <c r="I16" s="17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2"/>
      <c r="AA16" s="9"/>
    </row>
    <row r="17" spans="1:27" ht="54.6" customHeight="1" thickBot="1" x14ac:dyDescent="0.3">
      <c r="A17" s="7"/>
      <c r="B17" s="251" t="s">
        <v>80</v>
      </c>
      <c r="C17" s="252"/>
      <c r="D17" s="252"/>
      <c r="E17" s="252"/>
      <c r="F17" s="253"/>
      <c r="G17" s="15">
        <v>54</v>
      </c>
      <c r="H17" s="16" t="s">
        <v>37</v>
      </c>
      <c r="I17" s="17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2"/>
      <c r="AA17" s="9"/>
    </row>
    <row r="18" spans="1:27" ht="85.35" customHeight="1" thickBot="1" x14ac:dyDescent="0.3">
      <c r="A18" s="7"/>
      <c r="B18" s="248" t="s">
        <v>81</v>
      </c>
      <c r="C18" s="249"/>
      <c r="D18" s="249"/>
      <c r="E18" s="249"/>
      <c r="F18" s="250"/>
      <c r="G18" s="15"/>
      <c r="H18" s="16" t="s">
        <v>37</v>
      </c>
      <c r="I18" s="17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2"/>
      <c r="AA18" s="9"/>
    </row>
    <row r="19" spans="1:27" ht="75" customHeight="1" thickBot="1" x14ac:dyDescent="0.3">
      <c r="A19" s="7"/>
      <c r="B19" s="254" t="s">
        <v>82</v>
      </c>
      <c r="C19" s="255"/>
      <c r="D19" s="255"/>
      <c r="E19" s="255"/>
      <c r="F19" s="256"/>
      <c r="G19" s="15">
        <v>130</v>
      </c>
      <c r="H19" s="16" t="s">
        <v>37</v>
      </c>
      <c r="I19" s="17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"/>
      <c r="AA19" s="9"/>
    </row>
    <row r="20" spans="1:27" ht="20.399999999999999" x14ac:dyDescent="0.25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2"/>
      <c r="AA20" s="9"/>
    </row>
    <row r="21" spans="1:27" ht="20.399999999999999" x14ac:dyDescent="0.25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2"/>
      <c r="AA21" s="9"/>
    </row>
    <row r="22" spans="1:27" ht="20.399999999999999" x14ac:dyDescent="0.25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2"/>
      <c r="AA22" s="9"/>
    </row>
    <row r="23" spans="1:27" ht="20.399999999999999" x14ac:dyDescent="0.25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"/>
      <c r="AA23" s="9"/>
    </row>
    <row r="24" spans="1:27" ht="20.399999999999999" x14ac:dyDescent="0.25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2"/>
      <c r="AA24" s="9"/>
    </row>
    <row r="25" spans="1:27" ht="20.399999999999999" x14ac:dyDescent="0.25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2"/>
      <c r="AA25" s="9"/>
    </row>
    <row r="26" spans="1:27" ht="20.399999999999999" x14ac:dyDescent="0.25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2"/>
      <c r="AA26" s="9"/>
    </row>
    <row r="27" spans="1:27" x14ac:dyDescent="0.25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9"/>
    </row>
    <row r="28" spans="1:27" ht="13.8" thickBot="1" x14ac:dyDescent="0.3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1"/>
    </row>
    <row r="29" spans="1:27" ht="17.399999999999999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</row>
    <row r="44" spans="1:41" ht="13.8" thickBot="1" x14ac:dyDescent="0.3"/>
    <row r="45" spans="1:41" s="2" customFormat="1" ht="24.9" customHeight="1" x14ac:dyDescent="0.25">
      <c r="A45" s="456"/>
      <c r="B45" s="457"/>
      <c r="C45" s="458"/>
      <c r="D45" s="459" t="s">
        <v>147</v>
      </c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1"/>
      <c r="Y45" s="461"/>
      <c r="Z45" s="461"/>
      <c r="AA45" s="462"/>
      <c r="AB45" s="463" t="s">
        <v>75</v>
      </c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464"/>
      <c r="AO45" s="220"/>
    </row>
    <row r="46" spans="1:41" s="2" customFormat="1" ht="24.9" customHeight="1" x14ac:dyDescent="0.25">
      <c r="A46" s="396" t="s">
        <v>95</v>
      </c>
      <c r="B46" s="353"/>
      <c r="C46" s="354"/>
      <c r="D46" s="389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1"/>
      <c r="Y46" s="391"/>
      <c r="Z46" s="391"/>
      <c r="AA46" s="392"/>
      <c r="AB46" s="396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465"/>
      <c r="AO46" s="220"/>
    </row>
    <row r="47" spans="1:41" s="2" customFormat="1" ht="18" customHeight="1" x14ac:dyDescent="0.25">
      <c r="A47" s="22"/>
      <c r="B47" s="23"/>
      <c r="C47" s="24"/>
      <c r="D47" s="11" t="s">
        <v>57</v>
      </c>
      <c r="E47" s="25"/>
      <c r="F47" s="25"/>
      <c r="G47" s="25"/>
      <c r="H47" s="25"/>
      <c r="I47" s="13" t="str">
        <f>(D9)</f>
        <v>PROFIL PRAKTYCZNY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AB47" s="22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7"/>
      <c r="AO47" s="220"/>
    </row>
    <row r="48" spans="1:41" s="2" customFormat="1" ht="18" customHeight="1" x14ac:dyDescent="0.25">
      <c r="A48" s="396"/>
      <c r="B48" s="353"/>
      <c r="C48" s="354"/>
      <c r="D48" s="11" t="s">
        <v>48</v>
      </c>
      <c r="E48" s="26"/>
      <c r="F48" s="26"/>
      <c r="G48" s="26"/>
      <c r="H48" s="26"/>
      <c r="I48" s="13" t="str">
        <f>(D10)</f>
        <v>STUDIA PIERWSZEGO STOPNIA (3-letnie, licencjackie)</v>
      </c>
      <c r="J48" s="28"/>
      <c r="K48" s="26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1"/>
      <c r="W48" s="11"/>
      <c r="X48" s="28"/>
      <c r="Y48" s="11"/>
      <c r="Z48" s="11"/>
      <c r="AA48" s="11"/>
      <c r="AB48" s="350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449"/>
      <c r="AO48" s="220"/>
    </row>
    <row r="49" spans="1:41" s="2" customFormat="1" ht="18" customHeight="1" x14ac:dyDescent="0.25">
      <c r="A49" s="355"/>
      <c r="B49" s="353"/>
      <c r="C49" s="354"/>
      <c r="D49" s="11" t="s">
        <v>47</v>
      </c>
      <c r="E49" s="26"/>
      <c r="F49" s="26"/>
      <c r="G49" s="11"/>
      <c r="H49" s="11"/>
      <c r="I49" s="13" t="str">
        <f>(D11)</f>
        <v xml:space="preserve">STUDIA STACJONARNE </v>
      </c>
      <c r="J49" s="28"/>
      <c r="K49" s="13"/>
      <c r="L49" s="13"/>
      <c r="M49" s="12"/>
      <c r="N49" s="26"/>
      <c r="O49" s="13"/>
      <c r="P49" s="13"/>
      <c r="Q49" s="13"/>
      <c r="R49" s="13"/>
      <c r="S49" s="13"/>
      <c r="T49" s="13"/>
      <c r="U49" s="13"/>
      <c r="V49" s="11"/>
      <c r="W49" s="11"/>
      <c r="X49" s="28"/>
      <c r="Y49" s="1"/>
      <c r="Z49" s="1"/>
      <c r="AA49" s="1"/>
      <c r="AB49" s="350" t="s">
        <v>76</v>
      </c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449"/>
      <c r="AO49" s="220"/>
    </row>
    <row r="50" spans="1:41" s="2" customFormat="1" ht="18" customHeight="1" x14ac:dyDescent="0.25">
      <c r="A50" s="350"/>
      <c r="B50" s="238"/>
      <c r="C50" s="239"/>
      <c r="D50" s="11" t="s">
        <v>0</v>
      </c>
      <c r="E50" s="11"/>
      <c r="F50" s="11"/>
      <c r="G50" s="11"/>
      <c r="H50" s="11"/>
      <c r="I50" s="13" t="str">
        <f>(D8)</f>
        <v>ARCHITEKTURA WNĘTRZ</v>
      </c>
      <c r="J50" s="28"/>
      <c r="K50" s="13"/>
      <c r="L50" s="13"/>
      <c r="M50" s="13"/>
      <c r="N50" s="26"/>
      <c r="O50" s="13"/>
      <c r="P50" s="13"/>
      <c r="Q50" s="13"/>
      <c r="R50" s="13"/>
      <c r="S50" s="13"/>
      <c r="T50" s="13"/>
      <c r="U50" s="13"/>
      <c r="V50" s="11"/>
      <c r="W50" s="11"/>
      <c r="X50" s="28"/>
      <c r="Y50" s="1"/>
      <c r="Z50" s="1"/>
      <c r="AA50" s="1"/>
      <c r="AB50" s="350" t="s">
        <v>56</v>
      </c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449"/>
      <c r="AO50" s="220"/>
    </row>
    <row r="51" spans="1:41" s="2" customFormat="1" ht="18" customHeight="1" x14ac:dyDescent="0.25">
      <c r="A51" s="355"/>
      <c r="B51" s="353"/>
      <c r="C51" s="354"/>
      <c r="D51" s="29" t="s">
        <v>1</v>
      </c>
      <c r="E51" s="11"/>
      <c r="F51" s="11"/>
      <c r="G51" s="11"/>
      <c r="H51" s="11"/>
      <c r="I51" s="13" t="s">
        <v>49</v>
      </c>
      <c r="J51" s="28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1"/>
      <c r="W51" s="11"/>
      <c r="X51" s="28"/>
      <c r="Y51" s="11"/>
      <c r="Z51" s="11"/>
      <c r="AA51" s="11"/>
      <c r="AB51" s="355"/>
      <c r="AC51" s="353"/>
      <c r="AD51" s="353"/>
      <c r="AE51" s="353"/>
      <c r="AF51" s="353"/>
      <c r="AG51" s="353"/>
      <c r="AH51" s="353"/>
      <c r="AI51" s="353"/>
      <c r="AJ51" s="353"/>
      <c r="AK51" s="353"/>
      <c r="AL51" s="353"/>
      <c r="AM51" s="450"/>
      <c r="AO51" s="220"/>
    </row>
    <row r="52" spans="1:41" s="2" customFormat="1" ht="18" customHeight="1" thickBot="1" x14ac:dyDescent="0.3">
      <c r="A52" s="451"/>
      <c r="B52" s="358"/>
      <c r="C52" s="359"/>
      <c r="D52" s="31"/>
      <c r="E52" s="32"/>
      <c r="F52" s="32"/>
      <c r="G52" s="32"/>
      <c r="H52" s="32"/>
      <c r="I52" s="32"/>
      <c r="J52" s="3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2"/>
      <c r="Y52" s="30"/>
      <c r="Z52" s="30"/>
      <c r="AA52" s="30"/>
      <c r="AB52" s="360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452"/>
      <c r="AO52" s="220"/>
    </row>
    <row r="53" spans="1:41" s="2" customFormat="1" ht="6" customHeight="1" thickBot="1" x14ac:dyDescent="0.3">
      <c r="A53" s="3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36"/>
      <c r="AM53" s="37"/>
      <c r="AO53" s="220"/>
    </row>
    <row r="54" spans="1:41" s="2" customFormat="1" x14ac:dyDescent="0.25">
      <c r="A54" s="453" t="s">
        <v>2</v>
      </c>
      <c r="B54" s="416" t="s">
        <v>55</v>
      </c>
      <c r="C54" s="417"/>
      <c r="D54" s="418" t="s">
        <v>3</v>
      </c>
      <c r="E54" s="419"/>
      <c r="F54" s="420"/>
      <c r="G54" s="296" t="s">
        <v>4</v>
      </c>
      <c r="H54" s="277"/>
      <c r="I54" s="277"/>
      <c r="J54" s="277"/>
      <c r="K54" s="277"/>
      <c r="L54" s="296" t="s">
        <v>59</v>
      </c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8"/>
      <c r="AO54" s="220"/>
    </row>
    <row r="55" spans="1:41" s="2" customFormat="1" x14ac:dyDescent="0.25">
      <c r="A55" s="454"/>
      <c r="B55" s="365"/>
      <c r="C55" s="366"/>
      <c r="D55" s="369"/>
      <c r="E55" s="370"/>
      <c r="F55" s="371"/>
      <c r="G55" s="441" t="s">
        <v>5</v>
      </c>
      <c r="H55" s="314" t="s">
        <v>6</v>
      </c>
      <c r="I55" s="314"/>
      <c r="J55" s="314"/>
      <c r="K55" s="316"/>
      <c r="L55" s="297" t="s">
        <v>83</v>
      </c>
      <c r="M55" s="298"/>
      <c r="N55" s="298"/>
      <c r="O55" s="299"/>
      <c r="P55" s="297" t="s">
        <v>84</v>
      </c>
      <c r="Q55" s="298"/>
      <c r="R55" s="298"/>
      <c r="S55" s="299"/>
      <c r="T55" s="297" t="s">
        <v>85</v>
      </c>
      <c r="U55" s="298"/>
      <c r="V55" s="298"/>
      <c r="W55" s="299"/>
      <c r="X55" s="297" t="s">
        <v>90</v>
      </c>
      <c r="Y55" s="298"/>
      <c r="Z55" s="298"/>
      <c r="AA55" s="299"/>
      <c r="AB55" s="297" t="s">
        <v>86</v>
      </c>
      <c r="AC55" s="298"/>
      <c r="AD55" s="298"/>
      <c r="AE55" s="299"/>
      <c r="AF55" s="297" t="s">
        <v>87</v>
      </c>
      <c r="AG55" s="298"/>
      <c r="AH55" s="298"/>
      <c r="AI55" s="299"/>
      <c r="AJ55" s="297" t="s">
        <v>88</v>
      </c>
      <c r="AK55" s="298"/>
      <c r="AL55" s="298"/>
      <c r="AM55" s="299"/>
      <c r="AO55" s="220"/>
    </row>
    <row r="56" spans="1:41" s="2" customFormat="1" ht="12.75" customHeight="1" x14ac:dyDescent="0.25">
      <c r="A56" s="454"/>
      <c r="B56" s="365"/>
      <c r="C56" s="366"/>
      <c r="D56" s="308" t="s">
        <v>7</v>
      </c>
      <c r="E56" s="282" t="s">
        <v>8</v>
      </c>
      <c r="F56" s="284" t="s">
        <v>37</v>
      </c>
      <c r="G56" s="312"/>
      <c r="H56" s="314" t="s">
        <v>9</v>
      </c>
      <c r="I56" s="314" t="s">
        <v>10</v>
      </c>
      <c r="J56" s="314" t="s">
        <v>60</v>
      </c>
      <c r="K56" s="316" t="s">
        <v>35</v>
      </c>
      <c r="L56" s="347" t="s">
        <v>74</v>
      </c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9"/>
      <c r="AO56" s="220"/>
    </row>
    <row r="57" spans="1:41" s="2" customFormat="1" x14ac:dyDescent="0.25">
      <c r="A57" s="454"/>
      <c r="B57" s="365"/>
      <c r="C57" s="366"/>
      <c r="D57" s="308"/>
      <c r="E57" s="310"/>
      <c r="F57" s="311"/>
      <c r="G57" s="312"/>
      <c r="H57" s="314"/>
      <c r="I57" s="314"/>
      <c r="J57" s="314"/>
      <c r="K57" s="316"/>
      <c r="L57" s="300" t="s">
        <v>9</v>
      </c>
      <c r="M57" s="302" t="s">
        <v>10</v>
      </c>
      <c r="N57" s="282" t="s">
        <v>11</v>
      </c>
      <c r="O57" s="284" t="s">
        <v>61</v>
      </c>
      <c r="P57" s="300" t="s">
        <v>9</v>
      </c>
      <c r="Q57" s="302" t="s">
        <v>10</v>
      </c>
      <c r="R57" s="282" t="s">
        <v>11</v>
      </c>
      <c r="S57" s="284" t="s">
        <v>61</v>
      </c>
      <c r="T57" s="300" t="s">
        <v>9</v>
      </c>
      <c r="U57" s="302" t="s">
        <v>10</v>
      </c>
      <c r="V57" s="282" t="s">
        <v>11</v>
      </c>
      <c r="W57" s="284" t="s">
        <v>61</v>
      </c>
      <c r="X57" s="300" t="s">
        <v>9</v>
      </c>
      <c r="Y57" s="302" t="s">
        <v>10</v>
      </c>
      <c r="Z57" s="282" t="s">
        <v>11</v>
      </c>
      <c r="AA57" s="284" t="s">
        <v>61</v>
      </c>
      <c r="AB57" s="300" t="s">
        <v>9</v>
      </c>
      <c r="AC57" s="302" t="s">
        <v>10</v>
      </c>
      <c r="AD57" s="282" t="s">
        <v>11</v>
      </c>
      <c r="AE57" s="284" t="s">
        <v>61</v>
      </c>
      <c r="AF57" s="300" t="s">
        <v>9</v>
      </c>
      <c r="AG57" s="302" t="s">
        <v>10</v>
      </c>
      <c r="AH57" s="282" t="s">
        <v>11</v>
      </c>
      <c r="AI57" s="284" t="s">
        <v>61</v>
      </c>
      <c r="AJ57" s="300" t="s">
        <v>9</v>
      </c>
      <c r="AK57" s="302" t="s">
        <v>10</v>
      </c>
      <c r="AL57" s="282" t="s">
        <v>11</v>
      </c>
      <c r="AM57" s="284" t="s">
        <v>61</v>
      </c>
      <c r="AO57" s="220"/>
    </row>
    <row r="58" spans="1:41" s="2" customFormat="1" ht="13.8" thickBot="1" x14ac:dyDescent="0.3">
      <c r="A58" s="455"/>
      <c r="B58" s="367"/>
      <c r="C58" s="368"/>
      <c r="D58" s="309"/>
      <c r="E58" s="283"/>
      <c r="F58" s="285"/>
      <c r="G58" s="313"/>
      <c r="H58" s="315"/>
      <c r="I58" s="315"/>
      <c r="J58" s="315"/>
      <c r="K58" s="317"/>
      <c r="L58" s="301"/>
      <c r="M58" s="303"/>
      <c r="N58" s="283"/>
      <c r="O58" s="285"/>
      <c r="P58" s="301"/>
      <c r="Q58" s="303"/>
      <c r="R58" s="283"/>
      <c r="S58" s="285"/>
      <c r="T58" s="301"/>
      <c r="U58" s="303"/>
      <c r="V58" s="283"/>
      <c r="W58" s="285"/>
      <c r="X58" s="301"/>
      <c r="Y58" s="303"/>
      <c r="Z58" s="283"/>
      <c r="AA58" s="285"/>
      <c r="AB58" s="301"/>
      <c r="AC58" s="303"/>
      <c r="AD58" s="283"/>
      <c r="AE58" s="285"/>
      <c r="AF58" s="301"/>
      <c r="AG58" s="303"/>
      <c r="AH58" s="283"/>
      <c r="AI58" s="285"/>
      <c r="AJ58" s="301"/>
      <c r="AK58" s="303"/>
      <c r="AL58" s="283"/>
      <c r="AM58" s="285"/>
      <c r="AO58" s="220"/>
    </row>
    <row r="59" spans="1:41" s="28" customFormat="1" ht="18" customHeight="1" thickBot="1" x14ac:dyDescent="0.3">
      <c r="A59" s="39" t="s">
        <v>12</v>
      </c>
      <c r="B59" s="344" t="s">
        <v>62</v>
      </c>
      <c r="C59" s="344"/>
      <c r="D59" s="432"/>
      <c r="E59" s="432"/>
      <c r="F59" s="40"/>
      <c r="G59" s="41"/>
      <c r="H59" s="432"/>
      <c r="I59" s="432"/>
      <c r="J59" s="432"/>
      <c r="K59" s="432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  <c r="AJ59" s="433"/>
      <c r="AK59" s="433"/>
      <c r="AL59" s="433"/>
      <c r="AM59" s="434"/>
      <c r="AO59" s="221"/>
    </row>
    <row r="60" spans="1:41" s="2" customFormat="1" ht="18" customHeight="1" x14ac:dyDescent="0.25">
      <c r="A60" s="42" t="s">
        <v>13</v>
      </c>
      <c r="B60" s="228" t="s">
        <v>97</v>
      </c>
      <c r="C60" s="229"/>
      <c r="D60" s="43"/>
      <c r="E60" s="44">
        <v>4</v>
      </c>
      <c r="F60" s="45">
        <v>8</v>
      </c>
      <c r="G60" s="46">
        <v>120</v>
      </c>
      <c r="H60" s="47"/>
      <c r="I60" s="47"/>
      <c r="J60" s="47">
        <v>120</v>
      </c>
      <c r="K60" s="47"/>
      <c r="L60" s="42"/>
      <c r="M60" s="47"/>
      <c r="N60" s="47">
        <v>30</v>
      </c>
      <c r="O60" s="44"/>
      <c r="P60" s="48"/>
      <c r="Q60" s="49"/>
      <c r="R60" s="49">
        <v>30</v>
      </c>
      <c r="S60" s="45"/>
      <c r="T60" s="48"/>
      <c r="U60" s="49"/>
      <c r="V60" s="49">
        <v>30</v>
      </c>
      <c r="W60" s="45"/>
      <c r="X60" s="46"/>
      <c r="Y60" s="47"/>
      <c r="Z60" s="47">
        <v>30</v>
      </c>
      <c r="AA60" s="45"/>
      <c r="AB60" s="46"/>
      <c r="AC60" s="47"/>
      <c r="AD60" s="47"/>
      <c r="AE60" s="45"/>
      <c r="AF60" s="46"/>
      <c r="AG60" s="47"/>
      <c r="AH60" s="47"/>
      <c r="AI60" s="45"/>
      <c r="AJ60" s="46"/>
      <c r="AK60" s="47"/>
      <c r="AL60" s="47"/>
      <c r="AM60" s="45"/>
      <c r="AO60" s="220"/>
    </row>
    <row r="61" spans="1:41" s="2" customFormat="1" ht="18" customHeight="1" x14ac:dyDescent="0.25">
      <c r="A61" s="50" t="s">
        <v>14</v>
      </c>
      <c r="B61" s="325" t="s">
        <v>98</v>
      </c>
      <c r="C61" s="326"/>
      <c r="D61" s="43"/>
      <c r="E61" s="44">
        <v>2</v>
      </c>
      <c r="F61" s="51">
        <v>0</v>
      </c>
      <c r="G61" s="52">
        <v>60</v>
      </c>
      <c r="H61" s="53"/>
      <c r="I61" s="53">
        <v>60</v>
      </c>
      <c r="J61" s="53"/>
      <c r="K61" s="54"/>
      <c r="L61" s="55"/>
      <c r="M61" s="53">
        <v>30</v>
      </c>
      <c r="N61" s="53"/>
      <c r="O61" s="54"/>
      <c r="P61" s="55"/>
      <c r="Q61" s="53">
        <v>30</v>
      </c>
      <c r="R61" s="53"/>
      <c r="S61" s="56"/>
      <c r="T61" s="55"/>
      <c r="U61" s="53"/>
      <c r="V61" s="53"/>
      <c r="W61" s="56"/>
      <c r="X61" s="52"/>
      <c r="Y61" s="53"/>
      <c r="Z61" s="53"/>
      <c r="AA61" s="56"/>
      <c r="AB61" s="52"/>
      <c r="AC61" s="53"/>
      <c r="AD61" s="53"/>
      <c r="AE61" s="57"/>
      <c r="AF61" s="52"/>
      <c r="AG61" s="53"/>
      <c r="AH61" s="53"/>
      <c r="AI61" s="57"/>
      <c r="AJ61" s="52"/>
      <c r="AK61" s="53"/>
      <c r="AL61" s="53"/>
      <c r="AM61" s="57"/>
      <c r="AO61" s="220"/>
    </row>
    <row r="62" spans="1:41" s="2" customFormat="1" ht="33" customHeight="1" x14ac:dyDescent="0.25">
      <c r="A62" s="42" t="s">
        <v>15</v>
      </c>
      <c r="B62" s="428" t="s">
        <v>130</v>
      </c>
      <c r="C62" s="429"/>
      <c r="D62" s="43"/>
      <c r="E62" s="44">
        <v>1</v>
      </c>
      <c r="F62" s="51">
        <v>2</v>
      </c>
      <c r="G62" s="52">
        <v>30</v>
      </c>
      <c r="H62" s="53">
        <v>30</v>
      </c>
      <c r="I62" s="53"/>
      <c r="J62" s="53"/>
      <c r="K62" s="54"/>
      <c r="L62" s="55"/>
      <c r="M62" s="53"/>
      <c r="N62" s="53"/>
      <c r="O62" s="54"/>
      <c r="P62" s="195">
        <v>30</v>
      </c>
      <c r="Q62" s="53"/>
      <c r="R62" s="53"/>
      <c r="S62" s="56"/>
      <c r="T62" s="55"/>
      <c r="U62" s="53"/>
      <c r="V62" s="53"/>
      <c r="W62" s="56"/>
      <c r="X62" s="52"/>
      <c r="Y62" s="53"/>
      <c r="Z62" s="53"/>
      <c r="AA62" s="56"/>
      <c r="AB62" s="52"/>
      <c r="AC62" s="53"/>
      <c r="AD62" s="53"/>
      <c r="AE62" s="57"/>
      <c r="AF62" s="52"/>
      <c r="AG62" s="53"/>
      <c r="AH62" s="53"/>
      <c r="AI62" s="57"/>
      <c r="AJ62" s="52"/>
      <c r="AK62" s="53"/>
      <c r="AL62" s="53"/>
      <c r="AM62" s="57"/>
      <c r="AO62" s="220"/>
    </row>
    <row r="63" spans="1:41" s="2" customFormat="1" ht="46.5" customHeight="1" x14ac:dyDescent="0.25">
      <c r="A63" s="42" t="s">
        <v>16</v>
      </c>
      <c r="B63" s="428" t="s">
        <v>131</v>
      </c>
      <c r="C63" s="429"/>
      <c r="D63" s="43"/>
      <c r="E63" s="44">
        <v>1</v>
      </c>
      <c r="F63" s="51">
        <v>2</v>
      </c>
      <c r="G63" s="52">
        <v>30</v>
      </c>
      <c r="H63" s="53">
        <v>30</v>
      </c>
      <c r="I63" s="53"/>
      <c r="J63" s="53"/>
      <c r="K63" s="54"/>
      <c r="L63" s="55"/>
      <c r="M63" s="53"/>
      <c r="N63" s="53"/>
      <c r="O63" s="54"/>
      <c r="P63" s="55"/>
      <c r="Q63" s="53"/>
      <c r="R63" s="53"/>
      <c r="S63" s="56"/>
      <c r="T63" s="55"/>
      <c r="U63" s="53"/>
      <c r="V63" s="53"/>
      <c r="W63" s="56"/>
      <c r="X63" s="52"/>
      <c r="Y63" s="53"/>
      <c r="Z63" s="53"/>
      <c r="AA63" s="56"/>
      <c r="AB63" s="52"/>
      <c r="AC63" s="53"/>
      <c r="AD63" s="53"/>
      <c r="AE63" s="57"/>
      <c r="AF63" s="52">
        <v>30</v>
      </c>
      <c r="AG63" s="53"/>
      <c r="AH63" s="53"/>
      <c r="AI63" s="57"/>
      <c r="AJ63" s="52"/>
      <c r="AK63" s="53"/>
      <c r="AL63" s="53"/>
      <c r="AM63" s="57"/>
      <c r="AO63" s="220"/>
    </row>
    <row r="64" spans="1:41" s="2" customFormat="1" ht="28.5" customHeight="1" x14ac:dyDescent="0.25">
      <c r="A64" s="42" t="s">
        <v>17</v>
      </c>
      <c r="B64" s="428" t="s">
        <v>126</v>
      </c>
      <c r="C64" s="429"/>
      <c r="D64" s="58"/>
      <c r="E64" s="54">
        <v>1</v>
      </c>
      <c r="F64" s="56">
        <v>2</v>
      </c>
      <c r="G64" s="52">
        <v>30</v>
      </c>
      <c r="H64" s="53">
        <v>30</v>
      </c>
      <c r="I64" s="53"/>
      <c r="J64" s="53"/>
      <c r="K64" s="54"/>
      <c r="L64" s="55"/>
      <c r="M64" s="53"/>
      <c r="N64" s="53"/>
      <c r="O64" s="54"/>
      <c r="P64" s="55"/>
      <c r="Q64" s="53"/>
      <c r="R64" s="53"/>
      <c r="S64" s="56"/>
      <c r="T64" s="55"/>
      <c r="U64" s="53"/>
      <c r="V64" s="53"/>
      <c r="W64" s="56"/>
      <c r="X64" s="52"/>
      <c r="Y64" s="53"/>
      <c r="Z64" s="53"/>
      <c r="AA64" s="56"/>
      <c r="AB64" s="196">
        <v>30</v>
      </c>
      <c r="AC64" s="53"/>
      <c r="AD64" s="53"/>
      <c r="AE64" s="56"/>
      <c r="AF64" s="52"/>
      <c r="AG64" s="53"/>
      <c r="AH64" s="53"/>
      <c r="AI64" s="56"/>
      <c r="AJ64" s="52"/>
      <c r="AK64" s="53"/>
      <c r="AL64" s="53"/>
      <c r="AM64" s="56"/>
      <c r="AO64" s="220"/>
    </row>
    <row r="65" spans="1:41" s="2" customFormat="1" ht="18" customHeight="1" x14ac:dyDescent="0.25">
      <c r="A65" s="42" t="s">
        <v>27</v>
      </c>
      <c r="B65" s="325" t="s">
        <v>128</v>
      </c>
      <c r="C65" s="326"/>
      <c r="D65" s="140"/>
      <c r="E65" s="141">
        <v>1</v>
      </c>
      <c r="F65" s="57">
        <v>1</v>
      </c>
      <c r="G65" s="143">
        <v>30</v>
      </c>
      <c r="H65" s="144">
        <v>30</v>
      </c>
      <c r="I65" s="144"/>
      <c r="J65" s="144"/>
      <c r="K65" s="141"/>
      <c r="L65" s="175">
        <v>30</v>
      </c>
      <c r="M65" s="144"/>
      <c r="N65" s="144"/>
      <c r="O65" s="141"/>
      <c r="P65" s="175"/>
      <c r="Q65" s="144"/>
      <c r="R65" s="144"/>
      <c r="S65" s="57"/>
      <c r="T65" s="175"/>
      <c r="U65" s="144"/>
      <c r="V65" s="144"/>
      <c r="W65" s="57"/>
      <c r="X65" s="143"/>
      <c r="Y65" s="144"/>
      <c r="Z65" s="144"/>
      <c r="AA65" s="57"/>
      <c r="AB65" s="143"/>
      <c r="AC65" s="144"/>
      <c r="AD65" s="144"/>
      <c r="AE65" s="57"/>
      <c r="AF65" s="143"/>
      <c r="AG65" s="144"/>
      <c r="AH65" s="144"/>
      <c r="AI65" s="57"/>
      <c r="AJ65" s="143"/>
      <c r="AK65" s="144"/>
      <c r="AL65" s="144"/>
      <c r="AM65" s="57"/>
      <c r="AO65" s="220"/>
    </row>
    <row r="66" spans="1:41" s="184" customFormat="1" ht="39.9" customHeight="1" x14ac:dyDescent="0.25">
      <c r="A66" s="177" t="s">
        <v>28</v>
      </c>
      <c r="B66" s="428" t="s">
        <v>132</v>
      </c>
      <c r="C66" s="429"/>
      <c r="D66" s="178"/>
      <c r="E66" s="179">
        <v>1</v>
      </c>
      <c r="F66" s="180">
        <v>2</v>
      </c>
      <c r="G66" s="181">
        <v>30</v>
      </c>
      <c r="H66" s="182">
        <v>30</v>
      </c>
      <c r="I66" s="182"/>
      <c r="J66" s="182"/>
      <c r="K66" s="179"/>
      <c r="L66" s="183"/>
      <c r="M66" s="182"/>
      <c r="N66" s="182"/>
      <c r="O66" s="179"/>
      <c r="P66" s="183"/>
      <c r="Q66" s="182"/>
      <c r="R66" s="182"/>
      <c r="S66" s="180"/>
      <c r="T66" s="183"/>
      <c r="U66" s="182"/>
      <c r="V66" s="182"/>
      <c r="W66" s="180"/>
      <c r="X66" s="181"/>
      <c r="Y66" s="182"/>
      <c r="Z66" s="182"/>
      <c r="AA66" s="180"/>
      <c r="AB66" s="181">
        <v>30</v>
      </c>
      <c r="AC66" s="182"/>
      <c r="AD66" s="182"/>
      <c r="AE66" s="180"/>
      <c r="AF66" s="181"/>
      <c r="AG66" s="182"/>
      <c r="AH66" s="182"/>
      <c r="AI66" s="180"/>
      <c r="AJ66" s="181"/>
      <c r="AK66" s="182"/>
      <c r="AL66" s="182"/>
      <c r="AM66" s="180"/>
      <c r="AO66" s="222"/>
    </row>
    <row r="67" spans="1:41" s="2" customFormat="1" ht="18" customHeight="1" thickBot="1" x14ac:dyDescent="0.3">
      <c r="A67" s="42" t="s">
        <v>29</v>
      </c>
      <c r="B67" s="447" t="s">
        <v>127</v>
      </c>
      <c r="C67" s="448"/>
      <c r="D67" s="60"/>
      <c r="E67" s="61">
        <v>1</v>
      </c>
      <c r="F67" s="62">
        <v>1</v>
      </c>
      <c r="G67" s="63">
        <v>15</v>
      </c>
      <c r="H67" s="61">
        <v>15</v>
      </c>
      <c r="I67" s="61"/>
      <c r="J67" s="61"/>
      <c r="K67" s="59"/>
      <c r="L67" s="63">
        <v>15</v>
      </c>
      <c r="M67" s="61"/>
      <c r="N67" s="61"/>
      <c r="O67" s="59"/>
      <c r="P67" s="63"/>
      <c r="Q67" s="61"/>
      <c r="R67" s="61"/>
      <c r="S67" s="62"/>
      <c r="T67" s="63"/>
      <c r="U67" s="61"/>
      <c r="V67" s="61"/>
      <c r="W67" s="62"/>
      <c r="X67" s="64"/>
      <c r="Y67" s="61"/>
      <c r="Z67" s="61"/>
      <c r="AA67" s="62"/>
      <c r="AB67" s="64"/>
      <c r="AC67" s="61"/>
      <c r="AD67" s="61"/>
      <c r="AE67" s="62"/>
      <c r="AF67" s="64"/>
      <c r="AG67" s="61"/>
      <c r="AH67" s="61"/>
      <c r="AI67" s="62"/>
      <c r="AJ67" s="64"/>
      <c r="AK67" s="61"/>
      <c r="AL67" s="61"/>
      <c r="AM67" s="62"/>
      <c r="AO67" s="220"/>
    </row>
    <row r="68" spans="1:41" s="2" customFormat="1" ht="13.8" thickTop="1" x14ac:dyDescent="0.25">
      <c r="A68" s="65"/>
      <c r="B68" s="329" t="s">
        <v>18</v>
      </c>
      <c r="C68" s="330"/>
      <c r="D68" s="333">
        <f t="shared" ref="D68:AM68" si="0">SUM(D60:D67)</f>
        <v>0</v>
      </c>
      <c r="E68" s="318">
        <f t="shared" si="0"/>
        <v>12</v>
      </c>
      <c r="F68" s="320">
        <f t="shared" si="0"/>
        <v>18</v>
      </c>
      <c r="G68" s="337">
        <f t="shared" si="0"/>
        <v>345</v>
      </c>
      <c r="H68" s="318">
        <f t="shared" si="0"/>
        <v>165</v>
      </c>
      <c r="I68" s="318">
        <f t="shared" si="0"/>
        <v>60</v>
      </c>
      <c r="J68" s="318">
        <f t="shared" si="0"/>
        <v>120</v>
      </c>
      <c r="K68" s="320">
        <f t="shared" si="0"/>
        <v>0</v>
      </c>
      <c r="L68" s="66">
        <f t="shared" si="0"/>
        <v>45</v>
      </c>
      <c r="M68" s="67">
        <f t="shared" si="0"/>
        <v>30</v>
      </c>
      <c r="N68" s="67">
        <f t="shared" si="0"/>
        <v>30</v>
      </c>
      <c r="O68" s="68">
        <f t="shared" si="0"/>
        <v>0</v>
      </c>
      <c r="P68" s="66">
        <f t="shared" si="0"/>
        <v>30</v>
      </c>
      <c r="Q68" s="67">
        <f t="shared" si="0"/>
        <v>30</v>
      </c>
      <c r="R68" s="67">
        <f t="shared" si="0"/>
        <v>30</v>
      </c>
      <c r="S68" s="69">
        <f t="shared" si="0"/>
        <v>0</v>
      </c>
      <c r="T68" s="66">
        <f t="shared" si="0"/>
        <v>0</v>
      </c>
      <c r="U68" s="67">
        <f t="shared" si="0"/>
        <v>0</v>
      </c>
      <c r="V68" s="67">
        <f t="shared" si="0"/>
        <v>30</v>
      </c>
      <c r="W68" s="69">
        <f t="shared" si="0"/>
        <v>0</v>
      </c>
      <c r="X68" s="70">
        <f t="shared" si="0"/>
        <v>0</v>
      </c>
      <c r="Y68" s="67">
        <f t="shared" si="0"/>
        <v>0</v>
      </c>
      <c r="Z68" s="67">
        <f t="shared" si="0"/>
        <v>30</v>
      </c>
      <c r="AA68" s="69">
        <f t="shared" si="0"/>
        <v>0</v>
      </c>
      <c r="AB68" s="70">
        <f t="shared" si="0"/>
        <v>60</v>
      </c>
      <c r="AC68" s="67">
        <f t="shared" si="0"/>
        <v>0</v>
      </c>
      <c r="AD68" s="67">
        <f t="shared" si="0"/>
        <v>0</v>
      </c>
      <c r="AE68" s="69">
        <f t="shared" si="0"/>
        <v>0</v>
      </c>
      <c r="AF68" s="66">
        <f t="shared" si="0"/>
        <v>30</v>
      </c>
      <c r="AG68" s="67">
        <f t="shared" si="0"/>
        <v>0</v>
      </c>
      <c r="AH68" s="67">
        <f t="shared" si="0"/>
        <v>0</v>
      </c>
      <c r="AI68" s="69">
        <f t="shared" si="0"/>
        <v>0</v>
      </c>
      <c r="AJ68" s="70">
        <f t="shared" si="0"/>
        <v>0</v>
      </c>
      <c r="AK68" s="67">
        <f t="shared" si="0"/>
        <v>0</v>
      </c>
      <c r="AL68" s="67">
        <f t="shared" si="0"/>
        <v>0</v>
      </c>
      <c r="AM68" s="69">
        <f t="shared" si="0"/>
        <v>0</v>
      </c>
      <c r="AO68" s="220"/>
    </row>
    <row r="69" spans="1:41" s="2" customFormat="1" ht="13.8" thickBot="1" x14ac:dyDescent="0.3">
      <c r="A69" s="71"/>
      <c r="B69" s="331"/>
      <c r="C69" s="332"/>
      <c r="D69" s="334"/>
      <c r="E69" s="335"/>
      <c r="F69" s="336"/>
      <c r="G69" s="446"/>
      <c r="H69" s="335"/>
      <c r="I69" s="335"/>
      <c r="J69" s="335"/>
      <c r="K69" s="336"/>
      <c r="L69" s="322">
        <f>SUM(L68:O68)</f>
        <v>105</v>
      </c>
      <c r="M69" s="323"/>
      <c r="N69" s="323"/>
      <c r="O69" s="324"/>
      <c r="P69" s="322">
        <f>SUM(P68:S68)</f>
        <v>90</v>
      </c>
      <c r="Q69" s="323"/>
      <c r="R69" s="323"/>
      <c r="S69" s="324"/>
      <c r="T69" s="322">
        <f>SUM(T68:W68)</f>
        <v>30</v>
      </c>
      <c r="U69" s="323"/>
      <c r="V69" s="323"/>
      <c r="W69" s="324"/>
      <c r="X69" s="71"/>
      <c r="Y69" s="145">
        <f>SUM(X68:AA68)</f>
        <v>30</v>
      </c>
      <c r="Z69" s="145"/>
      <c r="AA69" s="146"/>
      <c r="AB69" s="322">
        <f>SUM(AB68:AE68)</f>
        <v>60</v>
      </c>
      <c r="AC69" s="323"/>
      <c r="AD69" s="323"/>
      <c r="AE69" s="324"/>
      <c r="AF69" s="322">
        <f>SUM(AF68:AI68)</f>
        <v>30</v>
      </c>
      <c r="AG69" s="323"/>
      <c r="AH69" s="323"/>
      <c r="AI69" s="324"/>
      <c r="AJ69" s="322">
        <f>SUM(AJ68:AM68)</f>
        <v>0</v>
      </c>
      <c r="AK69" s="323"/>
      <c r="AL69" s="323"/>
      <c r="AM69" s="324"/>
      <c r="AO69" s="220"/>
    </row>
    <row r="70" spans="1:41" s="2" customFormat="1" ht="12.75" customHeight="1" x14ac:dyDescent="0.25">
      <c r="A70" s="304" t="s">
        <v>63</v>
      </c>
      <c r="B70" s="305"/>
      <c r="C70" s="306"/>
      <c r="D70" s="307" t="s">
        <v>7</v>
      </c>
      <c r="E70" s="310" t="s">
        <v>8</v>
      </c>
      <c r="F70" s="284" t="s">
        <v>37</v>
      </c>
      <c r="G70" s="376" t="s">
        <v>5</v>
      </c>
      <c r="H70" s="314" t="s">
        <v>9</v>
      </c>
      <c r="I70" s="314" t="s">
        <v>10</v>
      </c>
      <c r="J70" s="314" t="s">
        <v>60</v>
      </c>
      <c r="K70" s="316" t="s">
        <v>35</v>
      </c>
      <c r="L70" s="297" t="s">
        <v>83</v>
      </c>
      <c r="M70" s="298"/>
      <c r="N70" s="298"/>
      <c r="O70" s="299"/>
      <c r="P70" s="297" t="s">
        <v>84</v>
      </c>
      <c r="Q70" s="298"/>
      <c r="R70" s="298"/>
      <c r="S70" s="299"/>
      <c r="T70" s="297" t="s">
        <v>85</v>
      </c>
      <c r="U70" s="298"/>
      <c r="V70" s="298"/>
      <c r="W70" s="299"/>
      <c r="X70" s="297" t="s">
        <v>90</v>
      </c>
      <c r="Y70" s="298"/>
      <c r="Z70" s="298"/>
      <c r="AA70" s="299"/>
      <c r="AB70" s="297" t="s">
        <v>86</v>
      </c>
      <c r="AC70" s="298"/>
      <c r="AD70" s="298"/>
      <c r="AE70" s="299"/>
      <c r="AF70" s="297" t="s">
        <v>87</v>
      </c>
      <c r="AG70" s="298"/>
      <c r="AH70" s="298"/>
      <c r="AI70" s="299"/>
      <c r="AJ70" s="297" t="s">
        <v>88</v>
      </c>
      <c r="AK70" s="298"/>
      <c r="AL70" s="298"/>
      <c r="AM70" s="299"/>
      <c r="AO70" s="220"/>
    </row>
    <row r="71" spans="1:41" s="2" customFormat="1" x14ac:dyDescent="0.25">
      <c r="A71" s="304"/>
      <c r="B71" s="305"/>
      <c r="C71" s="306"/>
      <c r="D71" s="308"/>
      <c r="E71" s="310"/>
      <c r="F71" s="311"/>
      <c r="G71" s="376"/>
      <c r="H71" s="314"/>
      <c r="I71" s="314"/>
      <c r="J71" s="314"/>
      <c r="K71" s="316"/>
      <c r="L71" s="300" t="s">
        <v>9</v>
      </c>
      <c r="M71" s="302" t="s">
        <v>10</v>
      </c>
      <c r="N71" s="282" t="s">
        <v>11</v>
      </c>
      <c r="O71" s="284" t="s">
        <v>61</v>
      </c>
      <c r="P71" s="300" t="s">
        <v>9</v>
      </c>
      <c r="Q71" s="302" t="s">
        <v>10</v>
      </c>
      <c r="R71" s="282" t="s">
        <v>11</v>
      </c>
      <c r="S71" s="284" t="s">
        <v>61</v>
      </c>
      <c r="T71" s="300" t="s">
        <v>9</v>
      </c>
      <c r="U71" s="302" t="s">
        <v>10</v>
      </c>
      <c r="V71" s="282" t="s">
        <v>11</v>
      </c>
      <c r="W71" s="284" t="s">
        <v>61</v>
      </c>
      <c r="X71" s="300" t="s">
        <v>9</v>
      </c>
      <c r="Y71" s="302" t="s">
        <v>10</v>
      </c>
      <c r="Z71" s="282" t="s">
        <v>11</v>
      </c>
      <c r="AA71" s="284" t="s">
        <v>61</v>
      </c>
      <c r="AB71" s="300" t="s">
        <v>9</v>
      </c>
      <c r="AC71" s="302" t="s">
        <v>10</v>
      </c>
      <c r="AD71" s="282" t="s">
        <v>11</v>
      </c>
      <c r="AE71" s="284" t="s">
        <v>61</v>
      </c>
      <c r="AF71" s="300" t="s">
        <v>9</v>
      </c>
      <c r="AG71" s="302" t="s">
        <v>10</v>
      </c>
      <c r="AH71" s="282" t="s">
        <v>11</v>
      </c>
      <c r="AI71" s="284" t="s">
        <v>61</v>
      </c>
      <c r="AJ71" s="300" t="s">
        <v>9</v>
      </c>
      <c r="AK71" s="302" t="s">
        <v>10</v>
      </c>
      <c r="AL71" s="282" t="s">
        <v>11</v>
      </c>
      <c r="AM71" s="284" t="s">
        <v>61</v>
      </c>
      <c r="AO71" s="220"/>
    </row>
    <row r="72" spans="1:41" s="2" customFormat="1" ht="13.8" thickBot="1" x14ac:dyDescent="0.3">
      <c r="A72" s="304"/>
      <c r="B72" s="305"/>
      <c r="C72" s="306"/>
      <c r="D72" s="309"/>
      <c r="E72" s="283"/>
      <c r="F72" s="285"/>
      <c r="G72" s="301"/>
      <c r="H72" s="315"/>
      <c r="I72" s="315"/>
      <c r="J72" s="315"/>
      <c r="K72" s="317"/>
      <c r="L72" s="301"/>
      <c r="M72" s="303"/>
      <c r="N72" s="283"/>
      <c r="O72" s="285"/>
      <c r="P72" s="301"/>
      <c r="Q72" s="303"/>
      <c r="R72" s="283"/>
      <c r="S72" s="285"/>
      <c r="T72" s="301"/>
      <c r="U72" s="303"/>
      <c r="V72" s="283"/>
      <c r="W72" s="285"/>
      <c r="X72" s="301"/>
      <c r="Y72" s="303"/>
      <c r="Z72" s="283"/>
      <c r="AA72" s="285"/>
      <c r="AB72" s="301"/>
      <c r="AC72" s="303"/>
      <c r="AD72" s="283"/>
      <c r="AE72" s="285"/>
      <c r="AF72" s="301"/>
      <c r="AG72" s="303"/>
      <c r="AH72" s="283"/>
      <c r="AI72" s="285"/>
      <c r="AJ72" s="301"/>
      <c r="AK72" s="303"/>
      <c r="AL72" s="283"/>
      <c r="AM72" s="285"/>
      <c r="AO72" s="220"/>
    </row>
    <row r="73" spans="1:41" s="2" customFormat="1" ht="12.75" customHeight="1" x14ac:dyDescent="0.25">
      <c r="A73" s="304"/>
      <c r="B73" s="305"/>
      <c r="C73" s="306"/>
      <c r="D73" s="286">
        <f t="shared" ref="D73:AM73" si="1">SUM(D68)</f>
        <v>0</v>
      </c>
      <c r="E73" s="288">
        <f t="shared" si="1"/>
        <v>12</v>
      </c>
      <c r="F73" s="290">
        <f>SUM(F68)</f>
        <v>18</v>
      </c>
      <c r="G73" s="292">
        <f t="shared" si="1"/>
        <v>345</v>
      </c>
      <c r="H73" s="288">
        <f t="shared" si="1"/>
        <v>165</v>
      </c>
      <c r="I73" s="288">
        <f t="shared" si="1"/>
        <v>60</v>
      </c>
      <c r="J73" s="288">
        <f t="shared" si="1"/>
        <v>120</v>
      </c>
      <c r="K73" s="288">
        <f t="shared" si="1"/>
        <v>0</v>
      </c>
      <c r="L73" s="72">
        <f t="shared" si="1"/>
        <v>45</v>
      </c>
      <c r="M73" s="73">
        <f t="shared" si="1"/>
        <v>30</v>
      </c>
      <c r="N73" s="73">
        <f t="shared" si="1"/>
        <v>30</v>
      </c>
      <c r="O73" s="74">
        <f t="shared" si="1"/>
        <v>0</v>
      </c>
      <c r="P73" s="72">
        <f t="shared" si="1"/>
        <v>30</v>
      </c>
      <c r="Q73" s="73">
        <f t="shared" si="1"/>
        <v>30</v>
      </c>
      <c r="R73" s="73">
        <f t="shared" si="1"/>
        <v>30</v>
      </c>
      <c r="S73" s="75">
        <f t="shared" si="1"/>
        <v>0</v>
      </c>
      <c r="T73" s="76">
        <f t="shared" si="1"/>
        <v>0</v>
      </c>
      <c r="U73" s="73">
        <f t="shared" si="1"/>
        <v>0</v>
      </c>
      <c r="V73" s="73">
        <f t="shared" si="1"/>
        <v>30</v>
      </c>
      <c r="W73" s="74">
        <f t="shared" si="1"/>
        <v>0</v>
      </c>
      <c r="X73" s="72">
        <f t="shared" si="1"/>
        <v>0</v>
      </c>
      <c r="Y73" s="73">
        <f t="shared" si="1"/>
        <v>0</v>
      </c>
      <c r="Z73" s="73">
        <f t="shared" si="1"/>
        <v>30</v>
      </c>
      <c r="AA73" s="75">
        <f t="shared" si="1"/>
        <v>0</v>
      </c>
      <c r="AB73" s="76">
        <f t="shared" si="1"/>
        <v>60</v>
      </c>
      <c r="AC73" s="73">
        <f t="shared" si="1"/>
        <v>0</v>
      </c>
      <c r="AD73" s="73">
        <f t="shared" si="1"/>
        <v>0</v>
      </c>
      <c r="AE73" s="74">
        <f t="shared" si="1"/>
        <v>0</v>
      </c>
      <c r="AF73" s="72">
        <f t="shared" si="1"/>
        <v>30</v>
      </c>
      <c r="AG73" s="73">
        <f t="shared" si="1"/>
        <v>0</v>
      </c>
      <c r="AH73" s="73">
        <f t="shared" si="1"/>
        <v>0</v>
      </c>
      <c r="AI73" s="75">
        <f t="shared" si="1"/>
        <v>0</v>
      </c>
      <c r="AJ73" s="76">
        <f t="shared" si="1"/>
        <v>0</v>
      </c>
      <c r="AK73" s="73">
        <f t="shared" si="1"/>
        <v>0</v>
      </c>
      <c r="AL73" s="73">
        <f t="shared" si="1"/>
        <v>0</v>
      </c>
      <c r="AM73" s="75">
        <f t="shared" si="1"/>
        <v>0</v>
      </c>
      <c r="AO73" s="220" t="s">
        <v>38</v>
      </c>
    </row>
    <row r="74" spans="1:41" s="2" customFormat="1" ht="13.5" customHeight="1" thickBot="1" x14ac:dyDescent="0.3">
      <c r="A74" s="304"/>
      <c r="B74" s="305"/>
      <c r="C74" s="306"/>
      <c r="D74" s="287"/>
      <c r="E74" s="289"/>
      <c r="F74" s="291"/>
      <c r="G74" s="293"/>
      <c r="H74" s="289"/>
      <c r="I74" s="289"/>
      <c r="J74" s="289"/>
      <c r="K74" s="289"/>
      <c r="L74" s="264">
        <f>SUM(L73:O73)</f>
        <v>105</v>
      </c>
      <c r="M74" s="265"/>
      <c r="N74" s="265"/>
      <c r="O74" s="266"/>
      <c r="P74" s="264">
        <f>SUM(P73:S73)</f>
        <v>90</v>
      </c>
      <c r="Q74" s="265"/>
      <c r="R74" s="265"/>
      <c r="S74" s="266"/>
      <c r="T74" s="264">
        <f>SUM(T73:W73)</f>
        <v>30</v>
      </c>
      <c r="U74" s="265"/>
      <c r="V74" s="265"/>
      <c r="W74" s="266"/>
      <c r="X74" s="264">
        <f>SUM(X73:AA73)</f>
        <v>30</v>
      </c>
      <c r="Y74" s="265"/>
      <c r="Z74" s="265"/>
      <c r="AA74" s="266"/>
      <c r="AB74" s="264">
        <f>SUM(AB73:AE73)</f>
        <v>60</v>
      </c>
      <c r="AC74" s="265"/>
      <c r="AD74" s="265"/>
      <c r="AE74" s="266"/>
      <c r="AF74" s="264">
        <f>SUM(AF73:AI73)</f>
        <v>30</v>
      </c>
      <c r="AG74" s="265"/>
      <c r="AH74" s="265"/>
      <c r="AI74" s="266"/>
      <c r="AJ74" s="264">
        <f>SUM(AJ73:AM73)</f>
        <v>0</v>
      </c>
      <c r="AK74" s="265"/>
      <c r="AL74" s="265"/>
      <c r="AM74" s="266"/>
      <c r="AO74" s="220">
        <f>SUM(L74:AM74)*15</f>
        <v>5175</v>
      </c>
    </row>
    <row r="75" spans="1:41" s="2" customFormat="1" x14ac:dyDescent="0.25">
      <c r="A75" s="304"/>
      <c r="B75" s="305"/>
      <c r="C75" s="306"/>
      <c r="D75" s="267" t="s">
        <v>19</v>
      </c>
      <c r="E75" s="268"/>
      <c r="F75" s="269"/>
      <c r="G75" s="276" t="s">
        <v>20</v>
      </c>
      <c r="H75" s="277"/>
      <c r="I75" s="277"/>
      <c r="J75" s="277"/>
      <c r="K75" s="278"/>
      <c r="L75" s="279">
        <v>0</v>
      </c>
      <c r="M75" s="280"/>
      <c r="N75" s="280"/>
      <c r="O75" s="281"/>
      <c r="P75" s="279">
        <v>0</v>
      </c>
      <c r="Q75" s="280"/>
      <c r="R75" s="280"/>
      <c r="S75" s="281"/>
      <c r="T75" s="279">
        <v>0</v>
      </c>
      <c r="U75" s="280"/>
      <c r="V75" s="280"/>
      <c r="W75" s="281"/>
      <c r="X75" s="279">
        <v>0</v>
      </c>
      <c r="Y75" s="280"/>
      <c r="Z75" s="280"/>
      <c r="AA75" s="281"/>
      <c r="AB75" s="279">
        <v>0</v>
      </c>
      <c r="AC75" s="280"/>
      <c r="AD75" s="280"/>
      <c r="AE75" s="281"/>
      <c r="AF75" s="279">
        <v>0</v>
      </c>
      <c r="AG75" s="280"/>
      <c r="AH75" s="280"/>
      <c r="AI75" s="281"/>
      <c r="AJ75" s="279"/>
      <c r="AK75" s="280"/>
      <c r="AL75" s="280"/>
      <c r="AM75" s="281"/>
      <c r="AO75" s="220">
        <f>SUM(L75:AM75)</f>
        <v>0</v>
      </c>
    </row>
    <row r="76" spans="1:41" s="2" customFormat="1" x14ac:dyDescent="0.25">
      <c r="A76" s="304"/>
      <c r="B76" s="305"/>
      <c r="C76" s="306"/>
      <c r="D76" s="270"/>
      <c r="E76" s="271"/>
      <c r="F76" s="272"/>
      <c r="G76" s="261" t="s">
        <v>21</v>
      </c>
      <c r="H76" s="262"/>
      <c r="I76" s="262"/>
      <c r="J76" s="262"/>
      <c r="K76" s="263"/>
      <c r="L76" s="443">
        <v>4</v>
      </c>
      <c r="M76" s="444"/>
      <c r="N76" s="444"/>
      <c r="O76" s="445"/>
      <c r="P76" s="443">
        <v>3</v>
      </c>
      <c r="Q76" s="444"/>
      <c r="R76" s="444"/>
      <c r="S76" s="445"/>
      <c r="T76" s="443">
        <v>1</v>
      </c>
      <c r="U76" s="444"/>
      <c r="V76" s="444"/>
      <c r="W76" s="445"/>
      <c r="X76" s="443">
        <v>1</v>
      </c>
      <c r="Y76" s="444"/>
      <c r="Z76" s="444"/>
      <c r="AA76" s="445"/>
      <c r="AB76" s="443">
        <v>2</v>
      </c>
      <c r="AC76" s="444"/>
      <c r="AD76" s="444"/>
      <c r="AE76" s="445"/>
      <c r="AF76" s="443">
        <v>1</v>
      </c>
      <c r="AG76" s="444"/>
      <c r="AH76" s="444"/>
      <c r="AI76" s="445"/>
      <c r="AJ76" s="443"/>
      <c r="AK76" s="444"/>
      <c r="AL76" s="444"/>
      <c r="AM76" s="445"/>
      <c r="AO76" s="220">
        <f>SUM(L76:AM76)</f>
        <v>12</v>
      </c>
    </row>
    <row r="77" spans="1:41" s="2" customFormat="1" ht="13.8" thickBot="1" x14ac:dyDescent="0.3">
      <c r="A77" s="304"/>
      <c r="B77" s="305"/>
      <c r="C77" s="306"/>
      <c r="D77" s="273"/>
      <c r="E77" s="274"/>
      <c r="F77" s="275"/>
      <c r="G77" s="261" t="s">
        <v>37</v>
      </c>
      <c r="H77" s="262"/>
      <c r="I77" s="262"/>
      <c r="J77" s="262"/>
      <c r="K77" s="263"/>
      <c r="L77" s="240">
        <v>4</v>
      </c>
      <c r="M77" s="240"/>
      <c r="N77" s="240"/>
      <c r="O77" s="240"/>
      <c r="P77" s="240">
        <v>4</v>
      </c>
      <c r="Q77" s="240"/>
      <c r="R77" s="240"/>
      <c r="S77" s="240"/>
      <c r="T77" s="240">
        <v>2</v>
      </c>
      <c r="U77" s="240"/>
      <c r="V77" s="240"/>
      <c r="W77" s="240"/>
      <c r="X77" s="240">
        <v>2</v>
      </c>
      <c r="Y77" s="240"/>
      <c r="Z77" s="240"/>
      <c r="AA77" s="240"/>
      <c r="AB77" s="377">
        <v>4</v>
      </c>
      <c r="AC77" s="377"/>
      <c r="AD77" s="377"/>
      <c r="AE77" s="377"/>
      <c r="AF77" s="377">
        <v>2</v>
      </c>
      <c r="AG77" s="377"/>
      <c r="AH77" s="377"/>
      <c r="AI77" s="377"/>
      <c r="AJ77" s="377"/>
      <c r="AK77" s="377"/>
      <c r="AL77" s="377"/>
      <c r="AM77" s="377"/>
      <c r="AO77" s="220">
        <f>SUM(L77:AM77)</f>
        <v>18</v>
      </c>
    </row>
    <row r="78" spans="1:41" s="2" customFormat="1" ht="13.8" x14ac:dyDescent="0.25">
      <c r="A78" s="4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5"/>
      <c r="V78" s="77"/>
      <c r="W78" s="77"/>
      <c r="X78" s="77"/>
      <c r="Y78" s="77"/>
      <c r="Z78" s="5"/>
      <c r="AA78" s="5"/>
      <c r="AB78" s="78" t="s">
        <v>151</v>
      </c>
      <c r="AC78" s="79"/>
      <c r="AD78" s="80"/>
      <c r="AE78" s="80"/>
      <c r="AF78" s="80"/>
      <c r="AG78" s="80"/>
      <c r="AH78" s="80"/>
      <c r="AI78" s="81"/>
      <c r="AJ78" s="82"/>
      <c r="AK78" s="80"/>
      <c r="AL78" s="80"/>
      <c r="AM78" s="83"/>
      <c r="AO78" s="220"/>
    </row>
    <row r="79" spans="1:41" s="2" customFormat="1" ht="13.8" x14ac:dyDescent="0.25">
      <c r="A79" s="84" t="s">
        <v>64</v>
      </c>
      <c r="B79" s="85"/>
      <c r="C79" s="85"/>
      <c r="D79" s="85"/>
      <c r="E79" s="85"/>
      <c r="F79" s="85"/>
      <c r="G79" s="85"/>
      <c r="AB79" s="86" t="s">
        <v>22</v>
      </c>
      <c r="AC79" s="87"/>
      <c r="AD79" s="88"/>
      <c r="AE79" s="88"/>
      <c r="AF79" s="88"/>
      <c r="AG79" s="88"/>
      <c r="AH79" s="88"/>
      <c r="AI79" s="88"/>
      <c r="AJ79" s="88"/>
      <c r="AK79" s="88"/>
      <c r="AL79" s="88"/>
      <c r="AM79" s="89"/>
      <c r="AO79" s="220"/>
    </row>
    <row r="80" spans="1:41" s="2" customFormat="1" ht="15" x14ac:dyDescent="0.25">
      <c r="A80" s="90"/>
      <c r="B80" s="11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85"/>
      <c r="R80" s="85"/>
      <c r="S80" s="85"/>
      <c r="T80" s="85"/>
      <c r="U80" s="85"/>
      <c r="V80" s="85"/>
      <c r="W80" s="85"/>
      <c r="X80" s="85"/>
      <c r="Y80" s="85"/>
      <c r="AB80" s="91" t="s">
        <v>9</v>
      </c>
      <c r="AC80" s="92" t="s">
        <v>40</v>
      </c>
      <c r="AD80" s="88"/>
      <c r="AE80" s="88"/>
      <c r="AF80" s="88"/>
      <c r="AG80" s="88"/>
      <c r="AH80" s="88"/>
      <c r="AI80" s="88"/>
      <c r="AJ80" s="88"/>
      <c r="AK80" s="88"/>
      <c r="AL80" s="88"/>
      <c r="AM80" s="89"/>
      <c r="AO80" s="220"/>
    </row>
    <row r="81" spans="1:41" s="2" customFormat="1" ht="15" x14ac:dyDescent="0.25">
      <c r="A81" s="9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93"/>
      <c r="R81" s="93"/>
      <c r="S81" s="93"/>
      <c r="T81" s="93"/>
      <c r="U81" s="94"/>
      <c r="V81" s="93"/>
      <c r="W81" s="93"/>
      <c r="AB81" s="91" t="s">
        <v>10</v>
      </c>
      <c r="AC81" s="92" t="s">
        <v>41</v>
      </c>
      <c r="AD81" s="88"/>
      <c r="AE81" s="88"/>
      <c r="AF81" s="85"/>
      <c r="AG81" s="88"/>
      <c r="AH81" s="88"/>
      <c r="AI81" s="88"/>
      <c r="AJ81" s="88"/>
      <c r="AK81" s="88"/>
      <c r="AL81" s="88"/>
      <c r="AM81" s="89"/>
      <c r="AO81" s="220"/>
    </row>
    <row r="82" spans="1:41" s="2" customFormat="1" ht="15" x14ac:dyDescent="0.25">
      <c r="A82" s="90"/>
      <c r="B82" s="11"/>
      <c r="C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85"/>
      <c r="R82" s="85"/>
      <c r="S82" s="85"/>
      <c r="T82" s="85"/>
      <c r="U82" s="85"/>
      <c r="V82" s="85"/>
      <c r="W82" s="85"/>
      <c r="AB82" s="91" t="s">
        <v>11</v>
      </c>
      <c r="AC82" s="92" t="s">
        <v>42</v>
      </c>
      <c r="AD82" s="88"/>
      <c r="AE82" s="88"/>
      <c r="AF82" s="88"/>
      <c r="AG82" s="88"/>
      <c r="AH82" s="88"/>
      <c r="AI82" s="88"/>
      <c r="AJ82" s="88"/>
      <c r="AK82" s="88"/>
      <c r="AL82" s="88"/>
      <c r="AM82" s="89"/>
      <c r="AO82" s="220"/>
    </row>
    <row r="83" spans="1:41" s="2" customFormat="1" ht="15" x14ac:dyDescent="0.25">
      <c r="A83" s="90"/>
      <c r="B83" s="28"/>
      <c r="C83" s="28"/>
      <c r="D83" s="28"/>
      <c r="E83" s="28"/>
      <c r="F83" s="28"/>
      <c r="G83" s="28"/>
      <c r="H83" s="18"/>
      <c r="I83" s="18"/>
      <c r="J83" s="18"/>
      <c r="K83" s="18"/>
      <c r="L83" s="18"/>
      <c r="M83" s="18"/>
      <c r="N83" s="18"/>
      <c r="O83" s="18"/>
      <c r="P83" s="18"/>
      <c r="Q83" s="88"/>
      <c r="R83" s="88"/>
      <c r="S83" s="88"/>
      <c r="T83" s="88"/>
      <c r="U83" s="88"/>
      <c r="V83" s="88"/>
      <c r="W83" s="88"/>
      <c r="AB83" s="91" t="s">
        <v>39</v>
      </c>
      <c r="AC83" s="92" t="s">
        <v>43</v>
      </c>
      <c r="AD83" s="88"/>
      <c r="AE83" s="88"/>
      <c r="AF83" s="88"/>
      <c r="AG83" s="88"/>
      <c r="AH83" s="88"/>
      <c r="AI83" s="88"/>
      <c r="AJ83" s="88"/>
      <c r="AK83" s="88"/>
      <c r="AL83" s="88"/>
      <c r="AM83" s="89"/>
      <c r="AO83" s="220"/>
    </row>
    <row r="84" spans="1:41" s="2" customFormat="1" ht="15" x14ac:dyDescent="0.25">
      <c r="A84" s="90"/>
      <c r="C84" s="28"/>
      <c r="D84" s="28"/>
      <c r="E84" s="28"/>
      <c r="F84" s="28"/>
      <c r="G84" s="28"/>
      <c r="H84" s="28"/>
      <c r="I84" s="28"/>
      <c r="J84" s="28"/>
      <c r="K84" s="23"/>
      <c r="L84" s="28"/>
      <c r="M84" s="28"/>
      <c r="N84" s="28"/>
      <c r="O84" s="28"/>
      <c r="P84" s="28"/>
      <c r="Q84" s="85"/>
      <c r="R84" s="85"/>
      <c r="S84" s="85"/>
      <c r="T84" s="85"/>
      <c r="U84" s="85"/>
      <c r="V84" s="85"/>
      <c r="W84" s="85"/>
      <c r="AB84" s="91" t="s">
        <v>23</v>
      </c>
      <c r="AC84" s="92" t="s">
        <v>44</v>
      </c>
      <c r="AD84" s="88"/>
      <c r="AE84" s="88"/>
      <c r="AF84" s="88"/>
      <c r="AG84" s="85"/>
      <c r="AH84" s="85"/>
      <c r="AI84" s="85"/>
      <c r="AJ84" s="85"/>
      <c r="AK84" s="88"/>
      <c r="AL84" s="88"/>
      <c r="AM84" s="89"/>
      <c r="AO84" s="220"/>
    </row>
    <row r="85" spans="1:41" s="2" customFormat="1" ht="15.6" thickBot="1" x14ac:dyDescent="0.3">
      <c r="A85" s="90"/>
      <c r="B85" s="11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85"/>
      <c r="R85" s="85"/>
      <c r="S85" s="85"/>
      <c r="T85" s="85"/>
      <c r="U85" s="85"/>
      <c r="V85" s="85"/>
      <c r="W85" s="85"/>
      <c r="AB85" s="91" t="s">
        <v>45</v>
      </c>
      <c r="AC85" s="92" t="s">
        <v>46</v>
      </c>
      <c r="AD85" s="88"/>
      <c r="AE85" s="88"/>
      <c r="AF85" s="88"/>
      <c r="AG85" s="88"/>
      <c r="AH85" s="88"/>
      <c r="AI85" s="88"/>
      <c r="AJ85" s="88"/>
      <c r="AK85" s="88"/>
      <c r="AL85" s="88"/>
      <c r="AM85" s="89"/>
      <c r="AO85" s="220"/>
    </row>
    <row r="86" spans="1:41" s="2" customFormat="1" ht="15.6" thickBot="1" x14ac:dyDescent="0.3">
      <c r="A86" s="90"/>
      <c r="C86" s="11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85"/>
      <c r="R86" s="85"/>
      <c r="S86" s="85"/>
      <c r="T86" s="85"/>
      <c r="U86" s="85"/>
      <c r="V86" s="85"/>
      <c r="W86" s="85"/>
      <c r="AB86" s="95"/>
      <c r="AC86" s="2" t="s">
        <v>24</v>
      </c>
      <c r="AE86" s="88"/>
      <c r="AF86" s="88"/>
      <c r="AG86" s="88"/>
      <c r="AH86" s="88"/>
      <c r="AI86" s="88"/>
      <c r="AJ86" s="88"/>
      <c r="AK86" s="88"/>
      <c r="AL86" s="88"/>
      <c r="AM86" s="89"/>
      <c r="AO86" s="220"/>
    </row>
    <row r="87" spans="1:41" s="2" customFormat="1" ht="15.6" thickBot="1" x14ac:dyDescent="0.3">
      <c r="A87" s="9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85"/>
      <c r="R87" s="85"/>
      <c r="S87" s="85"/>
      <c r="T87" s="85"/>
      <c r="U87" s="85"/>
      <c r="V87" s="85"/>
      <c r="W87" s="85"/>
      <c r="AB87" s="147"/>
      <c r="AC87" s="2" t="s">
        <v>77</v>
      </c>
      <c r="AE87" s="85"/>
      <c r="AF87" s="85"/>
      <c r="AG87" s="85"/>
      <c r="AH87" s="85"/>
      <c r="AI87" s="85"/>
      <c r="AJ87" s="85"/>
      <c r="AK87" s="85"/>
      <c r="AL87" s="97"/>
      <c r="AM87" s="89"/>
      <c r="AO87" s="220"/>
    </row>
    <row r="88" spans="1:41" s="2" customFormat="1" ht="15" x14ac:dyDescent="0.25">
      <c r="A88" s="90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85"/>
      <c r="R88" s="85"/>
      <c r="S88" s="85"/>
      <c r="T88" s="85"/>
      <c r="U88" s="85"/>
      <c r="V88" s="85"/>
      <c r="W88" s="85"/>
      <c r="AB88" s="148"/>
      <c r="AC88" s="98"/>
      <c r="AD88" s="99"/>
      <c r="AE88" s="98"/>
      <c r="AF88" s="98"/>
      <c r="AG88" s="98"/>
      <c r="AH88" s="98"/>
      <c r="AI88" s="98"/>
      <c r="AJ88" s="98"/>
      <c r="AK88" s="98"/>
      <c r="AL88" s="98"/>
      <c r="AM88" s="149"/>
      <c r="AO88" s="220"/>
    </row>
    <row r="89" spans="1:41" s="2" customFormat="1" ht="14.4" thickBot="1" x14ac:dyDescent="0.3">
      <c r="A89" s="7"/>
      <c r="B89" s="85"/>
      <c r="C89" s="85"/>
      <c r="D89" s="85"/>
      <c r="E89" s="150"/>
      <c r="F89" s="150"/>
      <c r="G89" s="150"/>
      <c r="H89" s="150"/>
      <c r="I89" s="150"/>
      <c r="J89" s="150"/>
      <c r="K89" s="85"/>
      <c r="L89" s="85"/>
      <c r="M89" s="85"/>
      <c r="N89" s="85"/>
      <c r="O89" s="85"/>
      <c r="P89" s="85"/>
      <c r="Q89" s="85"/>
      <c r="R89" s="85"/>
      <c r="S89" s="85"/>
      <c r="T89" s="85"/>
      <c r="AB89" s="422" t="s">
        <v>25</v>
      </c>
      <c r="AC89" s="370"/>
      <c r="AD89" s="370"/>
      <c r="AE89" s="370"/>
      <c r="AF89" s="370"/>
      <c r="AG89" s="370"/>
      <c r="AH89" s="370"/>
      <c r="AI89" s="370"/>
      <c r="AJ89" s="370"/>
      <c r="AK89" s="370"/>
      <c r="AL89" s="370"/>
      <c r="AM89" s="442"/>
      <c r="AO89" s="220"/>
    </row>
    <row r="90" spans="1:41" s="2" customFormat="1" ht="24.9" customHeight="1" x14ac:dyDescent="0.25">
      <c r="A90" s="382"/>
      <c r="B90" s="383"/>
      <c r="C90" s="384"/>
      <c r="D90" s="385" t="s">
        <v>147</v>
      </c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6"/>
      <c r="U90" s="386"/>
      <c r="V90" s="386"/>
      <c r="W90" s="386"/>
      <c r="X90" s="387"/>
      <c r="Y90" s="387"/>
      <c r="Z90" s="387"/>
      <c r="AA90" s="388"/>
      <c r="AB90" s="393" t="s">
        <v>75</v>
      </c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95"/>
      <c r="AO90" s="220"/>
    </row>
    <row r="91" spans="1:41" s="2" customFormat="1" ht="24.9" customHeight="1" x14ac:dyDescent="0.25">
      <c r="A91" s="378" t="s">
        <v>95</v>
      </c>
      <c r="B91" s="353"/>
      <c r="C91" s="354"/>
      <c r="D91" s="389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0"/>
      <c r="V91" s="390"/>
      <c r="W91" s="390"/>
      <c r="X91" s="391"/>
      <c r="Y91" s="391"/>
      <c r="Z91" s="391"/>
      <c r="AA91" s="392"/>
      <c r="AB91" s="396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397"/>
      <c r="AO91" s="220"/>
    </row>
    <row r="92" spans="1:41" s="2" customFormat="1" ht="15.9" customHeight="1" x14ac:dyDescent="0.25">
      <c r="A92" s="152"/>
      <c r="B92" s="23"/>
      <c r="C92" s="24"/>
      <c r="D92" s="11" t="s">
        <v>57</v>
      </c>
      <c r="E92" s="25"/>
      <c r="F92" s="25"/>
      <c r="G92" s="25"/>
      <c r="H92" s="25"/>
      <c r="I92" s="13" t="str">
        <f>(D9)</f>
        <v>PROFIL PRAKTYCZNY</v>
      </c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AB92" s="22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153"/>
      <c r="AO92" s="220"/>
    </row>
    <row r="93" spans="1:41" s="2" customFormat="1" ht="15.9" customHeight="1" x14ac:dyDescent="0.25">
      <c r="A93" s="378"/>
      <c r="B93" s="353"/>
      <c r="C93" s="354"/>
      <c r="D93" s="11" t="s">
        <v>48</v>
      </c>
      <c r="E93" s="26"/>
      <c r="F93" s="26"/>
      <c r="G93" s="26"/>
      <c r="H93" s="26"/>
      <c r="I93" s="13" t="str">
        <f>(D10)</f>
        <v>STUDIA PIERWSZEGO STOPNIA (3-letnie, licencjackie)</v>
      </c>
      <c r="J93" s="28"/>
      <c r="K93" s="26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1"/>
      <c r="W93" s="11"/>
      <c r="X93" s="28"/>
      <c r="Y93" s="11"/>
      <c r="Z93" s="11"/>
      <c r="AA93" s="11"/>
      <c r="AB93" s="350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351"/>
      <c r="AO93" s="220"/>
    </row>
    <row r="94" spans="1:41" s="2" customFormat="1" ht="15.9" customHeight="1" x14ac:dyDescent="0.25">
      <c r="A94" s="352"/>
      <c r="B94" s="353"/>
      <c r="C94" s="354"/>
      <c r="D94" s="11" t="s">
        <v>47</v>
      </c>
      <c r="E94" s="26"/>
      <c r="F94" s="26"/>
      <c r="G94" s="11"/>
      <c r="H94" s="11"/>
      <c r="I94" s="13" t="str">
        <f>(D11)</f>
        <v xml:space="preserve">STUDIA STACJONARNE </v>
      </c>
      <c r="J94" s="28"/>
      <c r="K94" s="13"/>
      <c r="L94" s="13"/>
      <c r="M94" s="12"/>
      <c r="N94" s="26"/>
      <c r="O94" s="13"/>
      <c r="P94" s="13"/>
      <c r="Q94" s="13"/>
      <c r="R94" s="13"/>
      <c r="S94" s="13"/>
      <c r="T94" s="13"/>
      <c r="U94" s="13"/>
      <c r="V94" s="11"/>
      <c r="W94" s="11"/>
      <c r="X94" s="28"/>
      <c r="Y94" s="1"/>
      <c r="Z94" s="1"/>
      <c r="AA94" s="1"/>
      <c r="AB94" s="350" t="s">
        <v>76</v>
      </c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351"/>
      <c r="AO94" s="220"/>
    </row>
    <row r="95" spans="1:41" s="2" customFormat="1" ht="15.9" customHeight="1" x14ac:dyDescent="0.25">
      <c r="A95" s="237"/>
      <c r="B95" s="238"/>
      <c r="C95" s="239"/>
      <c r="D95" s="11" t="s">
        <v>0</v>
      </c>
      <c r="E95" s="11"/>
      <c r="F95" s="11"/>
      <c r="G95" s="11"/>
      <c r="H95" s="11"/>
      <c r="I95" s="13" t="str">
        <f>(D8)</f>
        <v>ARCHITEKTURA WNĘTRZ</v>
      </c>
      <c r="J95" s="28"/>
      <c r="K95" s="13"/>
      <c r="L95" s="13"/>
      <c r="M95" s="13"/>
      <c r="N95" s="26"/>
      <c r="O95" s="13"/>
      <c r="P95" s="13"/>
      <c r="Q95" s="13"/>
      <c r="R95" s="13"/>
      <c r="S95" s="13"/>
      <c r="T95" s="13"/>
      <c r="U95" s="13"/>
      <c r="V95" s="11"/>
      <c r="W95" s="11"/>
      <c r="X95" s="28"/>
      <c r="Y95" s="1"/>
      <c r="Z95" s="1"/>
      <c r="AA95" s="1"/>
      <c r="AB95" s="350" t="s">
        <v>56</v>
      </c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351"/>
      <c r="AO95" s="220"/>
    </row>
    <row r="96" spans="1:41" s="2" customFormat="1" ht="15.9" customHeight="1" x14ac:dyDescent="0.25">
      <c r="A96" s="352"/>
      <c r="B96" s="353"/>
      <c r="C96" s="354"/>
      <c r="D96" s="29" t="s">
        <v>1</v>
      </c>
      <c r="E96" s="11"/>
      <c r="F96" s="11"/>
      <c r="G96" s="11"/>
      <c r="H96" s="11"/>
      <c r="I96" s="13" t="s">
        <v>49</v>
      </c>
      <c r="J96" s="28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1"/>
      <c r="W96" s="11"/>
      <c r="X96" s="28"/>
      <c r="Y96" s="11"/>
      <c r="Z96" s="11"/>
      <c r="AA96" s="11"/>
      <c r="AB96" s="355"/>
      <c r="AC96" s="353"/>
      <c r="AD96" s="353"/>
      <c r="AE96" s="353"/>
      <c r="AF96" s="353"/>
      <c r="AG96" s="353"/>
      <c r="AH96" s="353"/>
      <c r="AI96" s="353"/>
      <c r="AJ96" s="353"/>
      <c r="AK96" s="353"/>
      <c r="AL96" s="353"/>
      <c r="AM96" s="356"/>
      <c r="AO96" s="220"/>
    </row>
    <row r="97" spans="1:41" s="2" customFormat="1" ht="15.9" customHeight="1" thickBot="1" x14ac:dyDescent="0.3">
      <c r="A97" s="409"/>
      <c r="B97" s="410"/>
      <c r="C97" s="411"/>
      <c r="D97" s="155"/>
      <c r="E97" s="156"/>
      <c r="F97" s="156"/>
      <c r="G97" s="156"/>
      <c r="H97" s="156"/>
      <c r="I97" s="156"/>
      <c r="J97" s="156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8"/>
      <c r="W97" s="158"/>
      <c r="X97" s="156"/>
      <c r="Y97" s="154"/>
      <c r="Z97" s="154"/>
      <c r="AA97" s="154"/>
      <c r="AB97" s="412"/>
      <c r="AC97" s="413"/>
      <c r="AD97" s="413"/>
      <c r="AE97" s="413"/>
      <c r="AF97" s="413"/>
      <c r="AG97" s="413"/>
      <c r="AH97" s="413"/>
      <c r="AI97" s="413"/>
      <c r="AJ97" s="413"/>
      <c r="AK97" s="413"/>
      <c r="AL97" s="413"/>
      <c r="AM97" s="414"/>
      <c r="AO97" s="220"/>
    </row>
    <row r="98" spans="1:41" s="2" customFormat="1" ht="6" customHeight="1" thickBot="1" x14ac:dyDescent="0.3">
      <c r="A98" s="19"/>
      <c r="AL98" s="20"/>
      <c r="AM98" s="21"/>
      <c r="AO98" s="220"/>
    </row>
    <row r="99" spans="1:41" s="2" customFormat="1" x14ac:dyDescent="0.25">
      <c r="A99" s="415" t="s">
        <v>65</v>
      </c>
      <c r="B99" s="416" t="s">
        <v>55</v>
      </c>
      <c r="C99" s="417"/>
      <c r="D99" s="435" t="s">
        <v>3</v>
      </c>
      <c r="E99" s="436"/>
      <c r="F99" s="437"/>
      <c r="G99" s="296" t="s">
        <v>4</v>
      </c>
      <c r="H99" s="277"/>
      <c r="I99" s="277"/>
      <c r="J99" s="277"/>
      <c r="K99" s="277"/>
      <c r="L99" s="296" t="s">
        <v>59</v>
      </c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  <c r="AH99" s="277"/>
      <c r="AI99" s="277"/>
      <c r="AJ99" s="277"/>
      <c r="AK99" s="277"/>
      <c r="AL99" s="277"/>
      <c r="AM99" s="278"/>
      <c r="AO99" s="220"/>
    </row>
    <row r="100" spans="1:41" s="2" customFormat="1" x14ac:dyDescent="0.25">
      <c r="A100" s="363"/>
      <c r="B100" s="365"/>
      <c r="C100" s="366"/>
      <c r="D100" s="438"/>
      <c r="E100" s="439"/>
      <c r="F100" s="440"/>
      <c r="G100" s="441" t="s">
        <v>5</v>
      </c>
      <c r="H100" s="314" t="s">
        <v>6</v>
      </c>
      <c r="I100" s="314"/>
      <c r="J100" s="314"/>
      <c r="K100" s="316"/>
      <c r="L100" s="297" t="s">
        <v>83</v>
      </c>
      <c r="M100" s="298"/>
      <c r="N100" s="298"/>
      <c r="O100" s="299"/>
      <c r="P100" s="297" t="s">
        <v>84</v>
      </c>
      <c r="Q100" s="298"/>
      <c r="R100" s="298"/>
      <c r="S100" s="299"/>
      <c r="T100" s="297" t="s">
        <v>85</v>
      </c>
      <c r="U100" s="298"/>
      <c r="V100" s="298"/>
      <c r="W100" s="299"/>
      <c r="X100" s="297" t="s">
        <v>90</v>
      </c>
      <c r="Y100" s="298"/>
      <c r="Z100" s="298"/>
      <c r="AA100" s="299"/>
      <c r="AB100" s="297" t="s">
        <v>86</v>
      </c>
      <c r="AC100" s="298"/>
      <c r="AD100" s="298"/>
      <c r="AE100" s="299"/>
      <c r="AF100" s="297" t="s">
        <v>87</v>
      </c>
      <c r="AG100" s="298"/>
      <c r="AH100" s="298"/>
      <c r="AI100" s="299"/>
      <c r="AJ100" s="297" t="s">
        <v>88</v>
      </c>
      <c r="AK100" s="298"/>
      <c r="AL100" s="298"/>
      <c r="AM100" s="299"/>
      <c r="AO100" s="220"/>
    </row>
    <row r="101" spans="1:41" s="2" customFormat="1" ht="12.75" customHeight="1" x14ac:dyDescent="0.25">
      <c r="A101" s="363"/>
      <c r="B101" s="365"/>
      <c r="C101" s="366"/>
      <c r="D101" s="308" t="s">
        <v>7</v>
      </c>
      <c r="E101" s="282" t="s">
        <v>8</v>
      </c>
      <c r="F101" s="284" t="s">
        <v>37</v>
      </c>
      <c r="G101" s="312"/>
      <c r="H101" s="314" t="s">
        <v>9</v>
      </c>
      <c r="I101" s="314" t="s">
        <v>10</v>
      </c>
      <c r="J101" s="314" t="s">
        <v>60</v>
      </c>
      <c r="K101" s="316" t="s">
        <v>35</v>
      </c>
      <c r="L101" s="347" t="s">
        <v>74</v>
      </c>
      <c r="M101" s="348"/>
      <c r="N101" s="348"/>
      <c r="O101" s="348"/>
      <c r="P101" s="348"/>
      <c r="Q101" s="348"/>
      <c r="R101" s="348"/>
      <c r="S101" s="348"/>
      <c r="T101" s="348"/>
      <c r="U101" s="348"/>
      <c r="V101" s="348"/>
      <c r="W101" s="348"/>
      <c r="X101" s="348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I101" s="348"/>
      <c r="AJ101" s="348"/>
      <c r="AK101" s="348"/>
      <c r="AL101" s="348"/>
      <c r="AM101" s="349"/>
      <c r="AO101" s="220"/>
    </row>
    <row r="102" spans="1:41" s="2" customFormat="1" x14ac:dyDescent="0.25">
      <c r="A102" s="363"/>
      <c r="B102" s="365"/>
      <c r="C102" s="366"/>
      <c r="D102" s="308"/>
      <c r="E102" s="310"/>
      <c r="F102" s="311"/>
      <c r="G102" s="312"/>
      <c r="H102" s="314"/>
      <c r="I102" s="314"/>
      <c r="J102" s="314"/>
      <c r="K102" s="316"/>
      <c r="L102" s="300" t="s">
        <v>9</v>
      </c>
      <c r="M102" s="302" t="s">
        <v>10</v>
      </c>
      <c r="N102" s="282" t="s">
        <v>11</v>
      </c>
      <c r="O102" s="284" t="s">
        <v>61</v>
      </c>
      <c r="P102" s="300" t="s">
        <v>9</v>
      </c>
      <c r="Q102" s="302" t="s">
        <v>10</v>
      </c>
      <c r="R102" s="282" t="s">
        <v>11</v>
      </c>
      <c r="S102" s="284" t="s">
        <v>61</v>
      </c>
      <c r="T102" s="300" t="s">
        <v>9</v>
      </c>
      <c r="U102" s="302" t="s">
        <v>10</v>
      </c>
      <c r="V102" s="282" t="s">
        <v>11</v>
      </c>
      <c r="W102" s="284" t="s">
        <v>61</v>
      </c>
      <c r="X102" s="300" t="s">
        <v>9</v>
      </c>
      <c r="Y102" s="302" t="s">
        <v>10</v>
      </c>
      <c r="Z102" s="282" t="s">
        <v>11</v>
      </c>
      <c r="AA102" s="284" t="s">
        <v>61</v>
      </c>
      <c r="AB102" s="300" t="s">
        <v>9</v>
      </c>
      <c r="AC102" s="302" t="s">
        <v>10</v>
      </c>
      <c r="AD102" s="282" t="s">
        <v>11</v>
      </c>
      <c r="AE102" s="284" t="s">
        <v>61</v>
      </c>
      <c r="AF102" s="300" t="s">
        <v>9</v>
      </c>
      <c r="AG102" s="302" t="s">
        <v>10</v>
      </c>
      <c r="AH102" s="282" t="s">
        <v>11</v>
      </c>
      <c r="AI102" s="284" t="s">
        <v>61</v>
      </c>
      <c r="AJ102" s="300" t="s">
        <v>9</v>
      </c>
      <c r="AK102" s="302" t="s">
        <v>10</v>
      </c>
      <c r="AL102" s="282" t="s">
        <v>11</v>
      </c>
      <c r="AM102" s="284" t="s">
        <v>61</v>
      </c>
      <c r="AO102" s="220"/>
    </row>
    <row r="103" spans="1:41" s="2" customFormat="1" ht="13.8" thickBot="1" x14ac:dyDescent="0.3">
      <c r="A103" s="364"/>
      <c r="B103" s="367"/>
      <c r="C103" s="368"/>
      <c r="D103" s="309"/>
      <c r="E103" s="283"/>
      <c r="F103" s="285"/>
      <c r="G103" s="313"/>
      <c r="H103" s="315"/>
      <c r="I103" s="315"/>
      <c r="J103" s="315"/>
      <c r="K103" s="317"/>
      <c r="L103" s="301"/>
      <c r="M103" s="303"/>
      <c r="N103" s="283"/>
      <c r="O103" s="285"/>
      <c r="P103" s="301"/>
      <c r="Q103" s="303"/>
      <c r="R103" s="283"/>
      <c r="S103" s="285"/>
      <c r="T103" s="301"/>
      <c r="U103" s="303"/>
      <c r="V103" s="283"/>
      <c r="W103" s="285"/>
      <c r="X103" s="301"/>
      <c r="Y103" s="303"/>
      <c r="Z103" s="283"/>
      <c r="AA103" s="285"/>
      <c r="AB103" s="301"/>
      <c r="AC103" s="303"/>
      <c r="AD103" s="283"/>
      <c r="AE103" s="285"/>
      <c r="AF103" s="301"/>
      <c r="AG103" s="303"/>
      <c r="AH103" s="283"/>
      <c r="AI103" s="285"/>
      <c r="AJ103" s="301"/>
      <c r="AK103" s="303"/>
      <c r="AL103" s="283"/>
      <c r="AM103" s="285"/>
      <c r="AO103" s="220"/>
    </row>
    <row r="104" spans="1:41" s="28" customFormat="1" ht="18" customHeight="1" thickBot="1" x14ac:dyDescent="0.3">
      <c r="A104" s="39" t="s">
        <v>26</v>
      </c>
      <c r="B104" s="344" t="s">
        <v>66</v>
      </c>
      <c r="C104" s="344"/>
      <c r="D104" s="430"/>
      <c r="E104" s="431"/>
      <c r="F104" s="103"/>
      <c r="G104" s="41"/>
      <c r="H104" s="432"/>
      <c r="I104" s="432"/>
      <c r="J104" s="432"/>
      <c r="K104" s="432"/>
      <c r="L104" s="433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  <c r="Z104" s="433"/>
      <c r="AA104" s="433"/>
      <c r="AB104" s="433"/>
      <c r="AC104" s="433"/>
      <c r="AD104" s="433"/>
      <c r="AE104" s="433"/>
      <c r="AF104" s="433"/>
      <c r="AG104" s="433"/>
      <c r="AH104" s="433"/>
      <c r="AI104" s="433"/>
      <c r="AJ104" s="433"/>
      <c r="AK104" s="433"/>
      <c r="AL104" s="433"/>
      <c r="AM104" s="434"/>
      <c r="AO104" s="221"/>
    </row>
    <row r="105" spans="1:41" s="2" customFormat="1" ht="18" customHeight="1" x14ac:dyDescent="0.25">
      <c r="A105" s="48" t="s">
        <v>13</v>
      </c>
      <c r="B105" s="426" t="s">
        <v>99</v>
      </c>
      <c r="C105" s="427"/>
      <c r="D105" s="104"/>
      <c r="E105" s="105">
        <v>2</v>
      </c>
      <c r="F105" s="205">
        <v>6</v>
      </c>
      <c r="G105" s="107">
        <v>105</v>
      </c>
      <c r="H105" s="108"/>
      <c r="I105" s="108"/>
      <c r="J105" s="108"/>
      <c r="K105" s="108">
        <v>105</v>
      </c>
      <c r="L105" s="109"/>
      <c r="M105" s="108"/>
      <c r="N105" s="108"/>
      <c r="O105" s="106">
        <v>60</v>
      </c>
      <c r="P105" s="110"/>
      <c r="Q105" s="108"/>
      <c r="R105" s="108"/>
      <c r="S105" s="106">
        <v>45</v>
      </c>
      <c r="T105" s="107"/>
      <c r="U105" s="108"/>
      <c r="V105" s="108"/>
      <c r="W105" s="106"/>
      <c r="X105" s="107"/>
      <c r="Y105" s="108"/>
      <c r="Z105" s="108"/>
      <c r="AA105" s="106"/>
      <c r="AB105" s="107"/>
      <c r="AC105" s="108"/>
      <c r="AD105" s="108"/>
      <c r="AE105" s="106"/>
      <c r="AF105" s="107"/>
      <c r="AG105" s="108"/>
      <c r="AH105" s="108"/>
      <c r="AI105" s="106"/>
      <c r="AJ105" s="107"/>
      <c r="AK105" s="108"/>
      <c r="AL105" s="108"/>
      <c r="AM105" s="106"/>
      <c r="AO105" s="220"/>
    </row>
    <row r="106" spans="1:41" s="2" customFormat="1" ht="18" customHeight="1" x14ac:dyDescent="0.25">
      <c r="A106" s="55" t="s">
        <v>14</v>
      </c>
      <c r="B106" s="325" t="s">
        <v>100</v>
      </c>
      <c r="C106" s="326"/>
      <c r="D106" s="104"/>
      <c r="E106" s="105">
        <v>2</v>
      </c>
      <c r="F106" s="203">
        <v>4</v>
      </c>
      <c r="G106" s="107">
        <v>75</v>
      </c>
      <c r="H106" s="108"/>
      <c r="I106" s="108"/>
      <c r="J106" s="108"/>
      <c r="K106" s="108">
        <v>75</v>
      </c>
      <c r="L106" s="112"/>
      <c r="M106" s="113"/>
      <c r="N106" s="113"/>
      <c r="O106" s="111">
        <v>45</v>
      </c>
      <c r="P106" s="114"/>
      <c r="Q106" s="113"/>
      <c r="R106" s="113"/>
      <c r="S106" s="111">
        <v>30</v>
      </c>
      <c r="T106" s="114"/>
      <c r="U106" s="113"/>
      <c r="V106" s="113"/>
      <c r="W106" s="111"/>
      <c r="X106" s="114"/>
      <c r="Y106" s="113"/>
      <c r="Z106" s="113"/>
      <c r="AA106" s="111"/>
      <c r="AB106" s="114"/>
      <c r="AC106" s="113"/>
      <c r="AD106" s="113"/>
      <c r="AE106" s="111"/>
      <c r="AF106" s="114"/>
      <c r="AG106" s="113"/>
      <c r="AH106" s="113"/>
      <c r="AI106" s="111"/>
      <c r="AJ106" s="114"/>
      <c r="AK106" s="113"/>
      <c r="AL106" s="113"/>
      <c r="AM106" s="111"/>
      <c r="AO106" s="220"/>
    </row>
    <row r="107" spans="1:41" s="2" customFormat="1" ht="30.6" customHeight="1" x14ac:dyDescent="0.25">
      <c r="A107" s="55" t="s">
        <v>15</v>
      </c>
      <c r="B107" s="428" t="s">
        <v>141</v>
      </c>
      <c r="C107" s="429"/>
      <c r="D107" s="115"/>
      <c r="E107" s="116">
        <v>1</v>
      </c>
      <c r="F107" s="203">
        <v>4</v>
      </c>
      <c r="G107" s="107">
        <v>40</v>
      </c>
      <c r="H107" s="108"/>
      <c r="I107" s="108"/>
      <c r="J107" s="108"/>
      <c r="K107" s="108">
        <v>40</v>
      </c>
      <c r="L107" s="112"/>
      <c r="M107" s="113"/>
      <c r="N107" s="113"/>
      <c r="O107" s="111"/>
      <c r="P107" s="114"/>
      <c r="Q107" s="113"/>
      <c r="R107" s="113"/>
      <c r="S107" s="111">
        <v>40</v>
      </c>
      <c r="T107" s="114"/>
      <c r="U107" s="113"/>
      <c r="V107" s="113"/>
      <c r="W107" s="111"/>
      <c r="X107" s="114"/>
      <c r="Y107" s="113"/>
      <c r="Z107" s="113"/>
      <c r="AA107" s="111"/>
      <c r="AB107" s="114"/>
      <c r="AC107" s="113"/>
      <c r="AD107" s="113"/>
      <c r="AE107" s="111"/>
      <c r="AF107" s="114"/>
      <c r="AG107" s="113"/>
      <c r="AH107" s="113"/>
      <c r="AI107" s="111"/>
      <c r="AJ107" s="114"/>
      <c r="AK107" s="113"/>
      <c r="AL107" s="113"/>
      <c r="AM107" s="111"/>
      <c r="AO107" s="220"/>
    </row>
    <row r="108" spans="1:41" s="2" customFormat="1" ht="33" customHeight="1" thickBot="1" x14ac:dyDescent="0.3">
      <c r="A108" s="55" t="s">
        <v>16</v>
      </c>
      <c r="B108" s="428" t="s">
        <v>142</v>
      </c>
      <c r="C108" s="429"/>
      <c r="D108" s="117"/>
      <c r="E108" s="116">
        <v>2</v>
      </c>
      <c r="F108" s="203">
        <v>4</v>
      </c>
      <c r="G108" s="107">
        <v>75</v>
      </c>
      <c r="H108" s="108"/>
      <c r="I108" s="108"/>
      <c r="J108" s="108"/>
      <c r="K108" s="108">
        <v>75</v>
      </c>
      <c r="L108" s="139"/>
      <c r="M108" s="113"/>
      <c r="N108" s="113"/>
      <c r="O108" s="111"/>
      <c r="P108" s="114"/>
      <c r="Q108" s="113"/>
      <c r="R108" s="113"/>
      <c r="S108" s="111"/>
      <c r="T108" s="114"/>
      <c r="U108" s="113"/>
      <c r="V108" s="113"/>
      <c r="W108" s="111">
        <v>45</v>
      </c>
      <c r="X108" s="114"/>
      <c r="Y108" s="113"/>
      <c r="Z108" s="113"/>
      <c r="AA108" s="111">
        <v>30</v>
      </c>
      <c r="AB108" s="114"/>
      <c r="AC108" s="113"/>
      <c r="AD108" s="113"/>
      <c r="AE108" s="111"/>
      <c r="AF108" s="114"/>
      <c r="AG108" s="113"/>
      <c r="AH108" s="113"/>
      <c r="AI108" s="111"/>
      <c r="AJ108" s="114"/>
      <c r="AK108" s="113"/>
      <c r="AL108" s="113"/>
      <c r="AM108" s="111"/>
      <c r="AO108" s="220"/>
    </row>
    <row r="109" spans="1:41" s="2" customFormat="1" ht="18" customHeight="1" thickBot="1" x14ac:dyDescent="0.3">
      <c r="A109" s="55" t="s">
        <v>17</v>
      </c>
      <c r="B109" s="325" t="s">
        <v>101</v>
      </c>
      <c r="C109" s="326"/>
      <c r="D109" s="117">
        <v>1</v>
      </c>
      <c r="E109" s="118"/>
      <c r="F109" s="111">
        <v>2</v>
      </c>
      <c r="G109" s="107">
        <v>30</v>
      </c>
      <c r="H109" s="108">
        <v>30</v>
      </c>
      <c r="I109" s="108"/>
      <c r="J109" s="108"/>
      <c r="K109" s="211"/>
      <c r="L109" s="213">
        <v>30</v>
      </c>
      <c r="M109" s="114"/>
      <c r="N109" s="113"/>
      <c r="O109" s="111"/>
      <c r="P109" s="134"/>
      <c r="Q109" s="113"/>
      <c r="R109" s="113"/>
      <c r="S109" s="111"/>
      <c r="T109" s="114"/>
      <c r="U109" s="113"/>
      <c r="V109" s="113"/>
      <c r="W109" s="111"/>
      <c r="X109" s="114"/>
      <c r="Y109" s="113"/>
      <c r="Z109" s="113"/>
      <c r="AA109" s="111"/>
      <c r="AB109" s="114"/>
      <c r="AC109" s="113"/>
      <c r="AD109" s="113"/>
      <c r="AE109" s="111"/>
      <c r="AF109" s="114"/>
      <c r="AG109" s="113"/>
      <c r="AH109" s="113"/>
      <c r="AI109" s="111"/>
      <c r="AJ109" s="114"/>
      <c r="AK109" s="113"/>
      <c r="AL109" s="113"/>
      <c r="AM109" s="111"/>
      <c r="AO109" s="220"/>
    </row>
    <row r="110" spans="1:41" s="2" customFormat="1" ht="18" customHeight="1" thickBot="1" x14ac:dyDescent="0.3">
      <c r="A110" s="55" t="s">
        <v>27</v>
      </c>
      <c r="B110" s="325" t="s">
        <v>102</v>
      </c>
      <c r="C110" s="326"/>
      <c r="D110" s="117">
        <v>1</v>
      </c>
      <c r="E110" s="118"/>
      <c r="F110" s="56">
        <v>2</v>
      </c>
      <c r="G110" s="107">
        <v>30</v>
      </c>
      <c r="H110" s="108">
        <v>30</v>
      </c>
      <c r="I110" s="108"/>
      <c r="J110" s="108"/>
      <c r="K110" s="108"/>
      <c r="L110" s="212"/>
      <c r="M110" s="113"/>
      <c r="N110" s="113"/>
      <c r="O110" s="118"/>
      <c r="P110" s="213">
        <v>30</v>
      </c>
      <c r="Q110" s="114"/>
      <c r="R110" s="113"/>
      <c r="S110" s="111"/>
      <c r="T110" s="114"/>
      <c r="U110" s="113"/>
      <c r="V110" s="113"/>
      <c r="W110" s="111"/>
      <c r="X110" s="134"/>
      <c r="Y110" s="113"/>
      <c r="Z110" s="113"/>
      <c r="AA110" s="111"/>
      <c r="AB110" s="114"/>
      <c r="AC110" s="113"/>
      <c r="AD110" s="113"/>
      <c r="AE110" s="111"/>
      <c r="AF110" s="114"/>
      <c r="AG110" s="113"/>
      <c r="AH110" s="113"/>
      <c r="AI110" s="111"/>
      <c r="AJ110" s="114"/>
      <c r="AK110" s="113"/>
      <c r="AL110" s="113"/>
      <c r="AM110" s="111"/>
      <c r="AO110" s="220"/>
    </row>
    <row r="111" spans="1:41" s="184" customFormat="1" ht="29.1" customHeight="1" thickBot="1" x14ac:dyDescent="0.3">
      <c r="A111" s="176" t="s">
        <v>28</v>
      </c>
      <c r="B111" s="428" t="s">
        <v>133</v>
      </c>
      <c r="C111" s="429"/>
      <c r="D111" s="185">
        <v>1</v>
      </c>
      <c r="E111" s="186"/>
      <c r="F111" s="187">
        <v>2</v>
      </c>
      <c r="G111" s="188">
        <v>30</v>
      </c>
      <c r="H111" s="189">
        <v>30</v>
      </c>
      <c r="I111" s="189"/>
      <c r="J111" s="189"/>
      <c r="K111" s="189"/>
      <c r="L111" s="190"/>
      <c r="M111" s="191"/>
      <c r="N111" s="191"/>
      <c r="O111" s="187"/>
      <c r="P111" s="214"/>
      <c r="Q111" s="191"/>
      <c r="R111" s="191"/>
      <c r="S111" s="187"/>
      <c r="T111" s="192"/>
      <c r="U111" s="191"/>
      <c r="V111" s="191"/>
      <c r="W111" s="186"/>
      <c r="X111" s="215">
        <v>30</v>
      </c>
      <c r="Y111" s="192"/>
      <c r="Z111" s="191"/>
      <c r="AA111" s="187"/>
      <c r="AB111" s="192"/>
      <c r="AC111" s="191"/>
      <c r="AD111" s="191"/>
      <c r="AE111" s="187"/>
      <c r="AF111" s="192"/>
      <c r="AG111" s="191"/>
      <c r="AH111" s="191"/>
      <c r="AI111" s="187"/>
      <c r="AJ111" s="192"/>
      <c r="AK111" s="191"/>
      <c r="AL111" s="191"/>
      <c r="AM111" s="187"/>
      <c r="AO111" s="222"/>
    </row>
    <row r="112" spans="1:41" s="2" customFormat="1" ht="18" customHeight="1" x14ac:dyDescent="0.25">
      <c r="A112" s="55" t="s">
        <v>29</v>
      </c>
      <c r="B112" s="325" t="s">
        <v>103</v>
      </c>
      <c r="C112" s="326"/>
      <c r="D112" s="117">
        <v>1</v>
      </c>
      <c r="E112" s="118">
        <v>1</v>
      </c>
      <c r="F112" s="56">
        <v>4</v>
      </c>
      <c r="G112" s="52">
        <v>75</v>
      </c>
      <c r="H112" s="108">
        <v>30</v>
      </c>
      <c r="I112" s="108"/>
      <c r="J112" s="108"/>
      <c r="K112" s="108">
        <v>45</v>
      </c>
      <c r="L112" s="194">
        <v>30</v>
      </c>
      <c r="M112" s="113"/>
      <c r="N112" s="113"/>
      <c r="O112" s="111">
        <v>45</v>
      </c>
      <c r="P112" s="114"/>
      <c r="Q112" s="113"/>
      <c r="R112" s="113"/>
      <c r="S112" s="111"/>
      <c r="T112" s="114"/>
      <c r="U112" s="113"/>
      <c r="V112" s="113"/>
      <c r="W112" s="111"/>
      <c r="X112" s="107"/>
      <c r="Y112" s="113"/>
      <c r="Z112" s="113"/>
      <c r="AA112" s="111"/>
      <c r="AB112" s="114"/>
      <c r="AC112" s="118"/>
      <c r="AD112" s="113"/>
      <c r="AE112" s="159"/>
      <c r="AF112" s="114"/>
      <c r="AG112" s="113"/>
      <c r="AH112" s="113"/>
      <c r="AI112" s="111"/>
      <c r="AJ112" s="114"/>
      <c r="AK112" s="113"/>
      <c r="AL112" s="113"/>
      <c r="AM112" s="111"/>
      <c r="AO112" s="220"/>
    </row>
    <row r="113" spans="1:41" s="2" customFormat="1" ht="18" customHeight="1" x14ac:dyDescent="0.25">
      <c r="A113" s="55" t="s">
        <v>30</v>
      </c>
      <c r="B113" s="325" t="s">
        <v>104</v>
      </c>
      <c r="C113" s="326"/>
      <c r="D113" s="115">
        <v>1</v>
      </c>
      <c r="E113" s="116">
        <v>1</v>
      </c>
      <c r="F113" s="203">
        <v>3</v>
      </c>
      <c r="G113" s="52">
        <v>45</v>
      </c>
      <c r="H113" s="108">
        <v>30</v>
      </c>
      <c r="I113" s="108">
        <v>15</v>
      </c>
      <c r="J113" s="108"/>
      <c r="K113" s="108"/>
      <c r="L113" s="112"/>
      <c r="M113" s="113"/>
      <c r="N113" s="113"/>
      <c r="O113" s="111"/>
      <c r="P113" s="114"/>
      <c r="Q113" s="113"/>
      <c r="R113" s="113"/>
      <c r="S113" s="111"/>
      <c r="T113" s="193">
        <v>30</v>
      </c>
      <c r="U113" s="113">
        <v>15</v>
      </c>
      <c r="V113" s="113"/>
      <c r="W113" s="111"/>
      <c r="X113" s="114"/>
      <c r="Y113" s="113"/>
      <c r="Z113" s="113"/>
      <c r="AA113" s="111"/>
      <c r="AB113" s="114"/>
      <c r="AC113" s="113"/>
      <c r="AD113" s="108"/>
      <c r="AE113" s="111"/>
      <c r="AF113" s="114"/>
      <c r="AG113" s="113"/>
      <c r="AH113" s="113"/>
      <c r="AI113" s="111"/>
      <c r="AJ113" s="114"/>
      <c r="AK113" s="113"/>
      <c r="AL113" s="113"/>
      <c r="AM113" s="111"/>
      <c r="AO113" s="220"/>
    </row>
    <row r="114" spans="1:41" s="2" customFormat="1" ht="18" customHeight="1" x14ac:dyDescent="0.25">
      <c r="A114" s="55" t="s">
        <v>31</v>
      </c>
      <c r="B114" s="325" t="s">
        <v>129</v>
      </c>
      <c r="C114" s="326"/>
      <c r="D114" s="115">
        <v>1</v>
      </c>
      <c r="E114" s="116">
        <v>1</v>
      </c>
      <c r="F114" s="204">
        <v>3</v>
      </c>
      <c r="G114" s="52">
        <v>60</v>
      </c>
      <c r="H114" s="108">
        <v>30</v>
      </c>
      <c r="I114" s="108">
        <v>30</v>
      </c>
      <c r="J114" s="108"/>
      <c r="K114" s="108"/>
      <c r="L114" s="194">
        <v>30</v>
      </c>
      <c r="M114" s="113">
        <v>30</v>
      </c>
      <c r="N114" s="113"/>
      <c r="O114" s="111"/>
      <c r="P114" s="114"/>
      <c r="Q114" s="113"/>
      <c r="R114" s="113"/>
      <c r="S114" s="111"/>
      <c r="T114" s="114"/>
      <c r="U114" s="113"/>
      <c r="V114" s="113"/>
      <c r="W114" s="111"/>
      <c r="X114" s="114"/>
      <c r="Y114" s="113"/>
      <c r="Z114" s="113"/>
      <c r="AA114" s="111"/>
      <c r="AB114" s="114"/>
      <c r="AC114" s="113"/>
      <c r="AD114" s="113"/>
      <c r="AE114" s="111"/>
      <c r="AF114" s="114"/>
      <c r="AG114" s="113"/>
      <c r="AH114" s="113"/>
      <c r="AI114" s="111"/>
      <c r="AJ114" s="114"/>
      <c r="AK114" s="113"/>
      <c r="AL114" s="113"/>
      <c r="AM114" s="111"/>
      <c r="AO114" s="220"/>
    </row>
    <row r="115" spans="1:41" s="2" customFormat="1" ht="18" customHeight="1" x14ac:dyDescent="0.25">
      <c r="A115" s="175" t="s">
        <v>51</v>
      </c>
      <c r="B115" s="325" t="s">
        <v>105</v>
      </c>
      <c r="C115" s="326"/>
      <c r="D115" s="115"/>
      <c r="E115" s="116">
        <v>1</v>
      </c>
      <c r="F115" s="119">
        <v>1</v>
      </c>
      <c r="G115" s="52">
        <v>30</v>
      </c>
      <c r="H115" s="108">
        <v>30</v>
      </c>
      <c r="I115" s="108"/>
      <c r="J115" s="108"/>
      <c r="K115" s="108"/>
      <c r="L115" s="112">
        <v>30</v>
      </c>
      <c r="M115" s="113"/>
      <c r="N115" s="113"/>
      <c r="O115" s="111"/>
      <c r="P115" s="114"/>
      <c r="Q115" s="113"/>
      <c r="R115" s="113"/>
      <c r="S115" s="111"/>
      <c r="T115" s="114"/>
      <c r="U115" s="113"/>
      <c r="V115" s="113"/>
      <c r="W115" s="111"/>
      <c r="X115" s="114"/>
      <c r="Y115" s="113"/>
      <c r="Z115" s="113"/>
      <c r="AA115" s="111"/>
      <c r="AB115" s="114"/>
      <c r="AC115" s="113"/>
      <c r="AD115" s="113"/>
      <c r="AE115" s="111"/>
      <c r="AF115" s="114"/>
      <c r="AG115" s="113"/>
      <c r="AH115" s="113"/>
      <c r="AI115" s="111"/>
      <c r="AJ115" s="114"/>
      <c r="AK115" s="113"/>
      <c r="AL115" s="113"/>
      <c r="AM115" s="111"/>
      <c r="AO115" s="220"/>
    </row>
    <row r="116" spans="1:41" s="2" customFormat="1" ht="32.4" customHeight="1" thickBot="1" x14ac:dyDescent="0.3">
      <c r="A116" s="63" t="s">
        <v>106</v>
      </c>
      <c r="B116" s="424" t="s">
        <v>144</v>
      </c>
      <c r="C116" s="425"/>
      <c r="D116" s="115"/>
      <c r="E116" s="120">
        <v>1</v>
      </c>
      <c r="F116" s="206">
        <v>3</v>
      </c>
      <c r="G116" s="112">
        <v>45</v>
      </c>
      <c r="H116" s="108"/>
      <c r="I116" s="108"/>
      <c r="J116" s="108"/>
      <c r="K116" s="108">
        <v>45</v>
      </c>
      <c r="L116" s="112"/>
      <c r="M116" s="113"/>
      <c r="N116" s="113"/>
      <c r="O116" s="111"/>
      <c r="P116" s="114"/>
      <c r="Q116" s="113"/>
      <c r="R116" s="113"/>
      <c r="S116" s="111"/>
      <c r="T116" s="114"/>
      <c r="U116" s="113"/>
      <c r="V116" s="113"/>
      <c r="W116" s="111">
        <v>45</v>
      </c>
      <c r="X116" s="114"/>
      <c r="Y116" s="113"/>
      <c r="Z116" s="113"/>
      <c r="AA116" s="111"/>
      <c r="AB116" s="114"/>
      <c r="AC116" s="113"/>
      <c r="AD116" s="113"/>
      <c r="AE116" s="111"/>
      <c r="AF116" s="114"/>
      <c r="AG116" s="113"/>
      <c r="AH116" s="113"/>
      <c r="AI116" s="111"/>
      <c r="AJ116" s="114"/>
      <c r="AK116" s="113"/>
      <c r="AL116" s="113"/>
      <c r="AM116" s="111"/>
      <c r="AO116" s="220"/>
    </row>
    <row r="117" spans="1:41" s="2" customFormat="1" ht="13.5" customHeight="1" thickTop="1" x14ac:dyDescent="0.25">
      <c r="A117" s="65"/>
      <c r="B117" s="329" t="s">
        <v>18</v>
      </c>
      <c r="C117" s="330"/>
      <c r="D117" s="333">
        <f t="shared" ref="D117:AM117" si="2">SUM(D105:D116)</f>
        <v>6</v>
      </c>
      <c r="E117" s="318">
        <f t="shared" si="2"/>
        <v>12</v>
      </c>
      <c r="F117" s="320">
        <f t="shared" si="2"/>
        <v>38</v>
      </c>
      <c r="G117" s="337">
        <f t="shared" si="2"/>
        <v>640</v>
      </c>
      <c r="H117" s="318">
        <f t="shared" si="2"/>
        <v>210</v>
      </c>
      <c r="I117" s="318">
        <f t="shared" si="2"/>
        <v>45</v>
      </c>
      <c r="J117" s="318">
        <f t="shared" si="2"/>
        <v>0</v>
      </c>
      <c r="K117" s="320">
        <f t="shared" si="2"/>
        <v>385</v>
      </c>
      <c r="L117" s="66">
        <f t="shared" si="2"/>
        <v>120</v>
      </c>
      <c r="M117" s="67">
        <f t="shared" si="2"/>
        <v>30</v>
      </c>
      <c r="N117" s="67">
        <f t="shared" si="2"/>
        <v>0</v>
      </c>
      <c r="O117" s="68">
        <f t="shared" si="2"/>
        <v>150</v>
      </c>
      <c r="P117" s="66">
        <f t="shared" si="2"/>
        <v>30</v>
      </c>
      <c r="Q117" s="67">
        <f t="shared" si="2"/>
        <v>0</v>
      </c>
      <c r="R117" s="67">
        <f t="shared" si="2"/>
        <v>0</v>
      </c>
      <c r="S117" s="69">
        <f t="shared" si="2"/>
        <v>115</v>
      </c>
      <c r="T117" s="70">
        <f t="shared" si="2"/>
        <v>30</v>
      </c>
      <c r="U117" s="67">
        <f t="shared" si="2"/>
        <v>15</v>
      </c>
      <c r="V117" s="67">
        <f t="shared" si="2"/>
        <v>0</v>
      </c>
      <c r="W117" s="68">
        <f t="shared" si="2"/>
        <v>90</v>
      </c>
      <c r="X117" s="66">
        <f t="shared" si="2"/>
        <v>30</v>
      </c>
      <c r="Y117" s="67">
        <f t="shared" si="2"/>
        <v>0</v>
      </c>
      <c r="Z117" s="67">
        <f t="shared" si="2"/>
        <v>0</v>
      </c>
      <c r="AA117" s="69">
        <f t="shared" si="2"/>
        <v>30</v>
      </c>
      <c r="AB117" s="70">
        <f t="shared" si="2"/>
        <v>0</v>
      </c>
      <c r="AC117" s="67">
        <f t="shared" si="2"/>
        <v>0</v>
      </c>
      <c r="AD117" s="67">
        <f t="shared" si="2"/>
        <v>0</v>
      </c>
      <c r="AE117" s="68">
        <f t="shared" si="2"/>
        <v>0</v>
      </c>
      <c r="AF117" s="66">
        <f t="shared" si="2"/>
        <v>0</v>
      </c>
      <c r="AG117" s="67">
        <f t="shared" si="2"/>
        <v>0</v>
      </c>
      <c r="AH117" s="67">
        <f t="shared" si="2"/>
        <v>0</v>
      </c>
      <c r="AI117" s="69">
        <f t="shared" si="2"/>
        <v>0</v>
      </c>
      <c r="AJ117" s="70">
        <f t="shared" si="2"/>
        <v>0</v>
      </c>
      <c r="AK117" s="67">
        <f t="shared" si="2"/>
        <v>0</v>
      </c>
      <c r="AL117" s="67">
        <f t="shared" si="2"/>
        <v>0</v>
      </c>
      <c r="AM117" s="69">
        <f t="shared" si="2"/>
        <v>0</v>
      </c>
      <c r="AO117" s="220"/>
    </row>
    <row r="118" spans="1:41" s="2" customFormat="1" ht="13.5" customHeight="1" thickBot="1" x14ac:dyDescent="0.3">
      <c r="A118" s="71"/>
      <c r="B118" s="331"/>
      <c r="C118" s="332"/>
      <c r="D118" s="334"/>
      <c r="E118" s="335"/>
      <c r="F118" s="336"/>
      <c r="G118" s="338"/>
      <c r="H118" s="319"/>
      <c r="I118" s="319"/>
      <c r="J118" s="319"/>
      <c r="K118" s="321"/>
      <c r="L118" s="322">
        <f>SUM(L117:O117)</f>
        <v>300</v>
      </c>
      <c r="M118" s="323"/>
      <c r="N118" s="323"/>
      <c r="O118" s="324"/>
      <c r="P118" s="322">
        <f>SUM(P117:S117)</f>
        <v>145</v>
      </c>
      <c r="Q118" s="323"/>
      <c r="R118" s="323"/>
      <c r="S118" s="324"/>
      <c r="T118" s="322">
        <f>SUM(T117:W117)</f>
        <v>135</v>
      </c>
      <c r="U118" s="323"/>
      <c r="V118" s="323"/>
      <c r="W118" s="324"/>
      <c r="X118" s="322">
        <f>SUM(X117:AA117)</f>
        <v>60</v>
      </c>
      <c r="Y118" s="323"/>
      <c r="Z118" s="323"/>
      <c r="AA118" s="324"/>
      <c r="AB118" s="322">
        <f>SUM(AB117:AE117)</f>
        <v>0</v>
      </c>
      <c r="AC118" s="323"/>
      <c r="AD118" s="323"/>
      <c r="AE118" s="324"/>
      <c r="AF118" s="322">
        <f>SUM(AF117:AI117)</f>
        <v>0</v>
      </c>
      <c r="AG118" s="323"/>
      <c r="AH118" s="323"/>
      <c r="AI118" s="324"/>
      <c r="AJ118" s="322">
        <f>SUM(AJ117:AM117)</f>
        <v>0</v>
      </c>
      <c r="AK118" s="323"/>
      <c r="AL118" s="323"/>
      <c r="AM118" s="324"/>
      <c r="AO118" s="220"/>
    </row>
    <row r="119" spans="1:41" s="2" customFormat="1" ht="12.75" customHeight="1" x14ac:dyDescent="0.25">
      <c r="A119" s="304" t="s">
        <v>67</v>
      </c>
      <c r="B119" s="305"/>
      <c r="C119" s="306"/>
      <c r="D119" s="307" t="s">
        <v>7</v>
      </c>
      <c r="E119" s="310" t="s">
        <v>8</v>
      </c>
      <c r="F119" s="284" t="s">
        <v>37</v>
      </c>
      <c r="G119" s="376" t="s">
        <v>5</v>
      </c>
      <c r="H119" s="314" t="s">
        <v>9</v>
      </c>
      <c r="I119" s="314" t="s">
        <v>10</v>
      </c>
      <c r="J119" s="314" t="s">
        <v>60</v>
      </c>
      <c r="K119" s="316" t="s">
        <v>35</v>
      </c>
      <c r="L119" s="297" t="s">
        <v>83</v>
      </c>
      <c r="M119" s="298"/>
      <c r="N119" s="298"/>
      <c r="O119" s="299"/>
      <c r="P119" s="297" t="s">
        <v>84</v>
      </c>
      <c r="Q119" s="298"/>
      <c r="R119" s="298"/>
      <c r="S119" s="299"/>
      <c r="T119" s="297" t="s">
        <v>85</v>
      </c>
      <c r="U119" s="298"/>
      <c r="V119" s="298"/>
      <c r="W119" s="299"/>
      <c r="X119" s="297" t="s">
        <v>90</v>
      </c>
      <c r="Y119" s="298"/>
      <c r="Z119" s="298"/>
      <c r="AA119" s="299"/>
      <c r="AB119" s="297" t="s">
        <v>86</v>
      </c>
      <c r="AC119" s="298"/>
      <c r="AD119" s="298"/>
      <c r="AE119" s="299"/>
      <c r="AF119" s="297" t="s">
        <v>87</v>
      </c>
      <c r="AG119" s="298"/>
      <c r="AH119" s="298"/>
      <c r="AI119" s="299"/>
      <c r="AJ119" s="297" t="s">
        <v>88</v>
      </c>
      <c r="AK119" s="298"/>
      <c r="AL119" s="298"/>
      <c r="AM119" s="299"/>
      <c r="AO119" s="220"/>
    </row>
    <row r="120" spans="1:41" s="2" customFormat="1" x14ac:dyDescent="0.25">
      <c r="A120" s="304"/>
      <c r="B120" s="305"/>
      <c r="C120" s="306"/>
      <c r="D120" s="308"/>
      <c r="E120" s="310"/>
      <c r="F120" s="311"/>
      <c r="G120" s="376"/>
      <c r="H120" s="314"/>
      <c r="I120" s="314"/>
      <c r="J120" s="314"/>
      <c r="K120" s="316"/>
      <c r="L120" s="300" t="s">
        <v>9</v>
      </c>
      <c r="M120" s="302" t="s">
        <v>10</v>
      </c>
      <c r="N120" s="282" t="s">
        <v>11</v>
      </c>
      <c r="O120" s="284" t="s">
        <v>61</v>
      </c>
      <c r="P120" s="300" t="s">
        <v>9</v>
      </c>
      <c r="Q120" s="302" t="s">
        <v>10</v>
      </c>
      <c r="R120" s="282" t="s">
        <v>11</v>
      </c>
      <c r="S120" s="284" t="s">
        <v>61</v>
      </c>
      <c r="T120" s="300" t="s">
        <v>9</v>
      </c>
      <c r="U120" s="302" t="s">
        <v>10</v>
      </c>
      <c r="V120" s="282" t="s">
        <v>11</v>
      </c>
      <c r="W120" s="284" t="s">
        <v>61</v>
      </c>
      <c r="X120" s="300" t="s">
        <v>9</v>
      </c>
      <c r="Y120" s="302" t="s">
        <v>10</v>
      </c>
      <c r="Z120" s="282" t="s">
        <v>11</v>
      </c>
      <c r="AA120" s="284" t="s">
        <v>61</v>
      </c>
      <c r="AB120" s="300" t="s">
        <v>9</v>
      </c>
      <c r="AC120" s="302" t="s">
        <v>10</v>
      </c>
      <c r="AD120" s="282" t="s">
        <v>11</v>
      </c>
      <c r="AE120" s="284" t="s">
        <v>61</v>
      </c>
      <c r="AF120" s="300" t="s">
        <v>9</v>
      </c>
      <c r="AG120" s="302" t="s">
        <v>10</v>
      </c>
      <c r="AH120" s="282" t="s">
        <v>11</v>
      </c>
      <c r="AI120" s="284" t="s">
        <v>61</v>
      </c>
      <c r="AJ120" s="300" t="s">
        <v>9</v>
      </c>
      <c r="AK120" s="302" t="s">
        <v>10</v>
      </c>
      <c r="AL120" s="282" t="s">
        <v>11</v>
      </c>
      <c r="AM120" s="284" t="s">
        <v>61</v>
      </c>
      <c r="AO120" s="220"/>
    </row>
    <row r="121" spans="1:41" s="2" customFormat="1" ht="13.8" thickBot="1" x14ac:dyDescent="0.3">
      <c r="A121" s="304"/>
      <c r="B121" s="305"/>
      <c r="C121" s="306"/>
      <c r="D121" s="309"/>
      <c r="E121" s="283"/>
      <c r="F121" s="285"/>
      <c r="G121" s="301"/>
      <c r="H121" s="315"/>
      <c r="I121" s="315"/>
      <c r="J121" s="315"/>
      <c r="K121" s="317"/>
      <c r="L121" s="301"/>
      <c r="M121" s="303"/>
      <c r="N121" s="283"/>
      <c r="O121" s="285"/>
      <c r="P121" s="301"/>
      <c r="Q121" s="303"/>
      <c r="R121" s="283"/>
      <c r="S121" s="285"/>
      <c r="T121" s="301"/>
      <c r="U121" s="303"/>
      <c r="V121" s="283"/>
      <c r="W121" s="285"/>
      <c r="X121" s="301"/>
      <c r="Y121" s="303"/>
      <c r="Z121" s="283"/>
      <c r="AA121" s="285"/>
      <c r="AB121" s="301"/>
      <c r="AC121" s="303"/>
      <c r="AD121" s="283"/>
      <c r="AE121" s="285"/>
      <c r="AF121" s="301"/>
      <c r="AG121" s="303"/>
      <c r="AH121" s="283"/>
      <c r="AI121" s="285"/>
      <c r="AJ121" s="301"/>
      <c r="AK121" s="303"/>
      <c r="AL121" s="283"/>
      <c r="AM121" s="285"/>
      <c r="AO121" s="220"/>
    </row>
    <row r="122" spans="1:41" s="2" customFormat="1" ht="12.75" customHeight="1" x14ac:dyDescent="0.25">
      <c r="A122" s="304"/>
      <c r="B122" s="305"/>
      <c r="C122" s="306"/>
      <c r="D122" s="286">
        <f t="shared" ref="D122:AM122" si="3">SUM(D68+D117)</f>
        <v>6</v>
      </c>
      <c r="E122" s="288">
        <f t="shared" si="3"/>
        <v>24</v>
      </c>
      <c r="F122" s="288">
        <f t="shared" si="3"/>
        <v>56</v>
      </c>
      <c r="G122" s="292">
        <f t="shared" si="3"/>
        <v>985</v>
      </c>
      <c r="H122" s="288">
        <f t="shared" si="3"/>
        <v>375</v>
      </c>
      <c r="I122" s="288">
        <f t="shared" si="3"/>
        <v>105</v>
      </c>
      <c r="J122" s="288">
        <f t="shared" si="3"/>
        <v>120</v>
      </c>
      <c r="K122" s="288">
        <f t="shared" si="3"/>
        <v>385</v>
      </c>
      <c r="L122" s="72">
        <f t="shared" si="3"/>
        <v>165</v>
      </c>
      <c r="M122" s="73">
        <f t="shared" si="3"/>
        <v>60</v>
      </c>
      <c r="N122" s="73">
        <f t="shared" si="3"/>
        <v>30</v>
      </c>
      <c r="O122" s="75">
        <f t="shared" si="3"/>
        <v>150</v>
      </c>
      <c r="P122" s="76">
        <f t="shared" si="3"/>
        <v>60</v>
      </c>
      <c r="Q122" s="73">
        <f t="shared" si="3"/>
        <v>30</v>
      </c>
      <c r="R122" s="73">
        <f t="shared" si="3"/>
        <v>30</v>
      </c>
      <c r="S122" s="74">
        <f t="shared" si="3"/>
        <v>115</v>
      </c>
      <c r="T122" s="72">
        <f t="shared" si="3"/>
        <v>30</v>
      </c>
      <c r="U122" s="73">
        <f t="shared" si="3"/>
        <v>15</v>
      </c>
      <c r="V122" s="73">
        <f t="shared" si="3"/>
        <v>30</v>
      </c>
      <c r="W122" s="75">
        <f t="shared" si="3"/>
        <v>90</v>
      </c>
      <c r="X122" s="76">
        <f t="shared" si="3"/>
        <v>30</v>
      </c>
      <c r="Y122" s="73">
        <f t="shared" si="3"/>
        <v>0</v>
      </c>
      <c r="Z122" s="73">
        <f t="shared" si="3"/>
        <v>30</v>
      </c>
      <c r="AA122" s="74">
        <f t="shared" si="3"/>
        <v>30</v>
      </c>
      <c r="AB122" s="72">
        <f t="shared" si="3"/>
        <v>60</v>
      </c>
      <c r="AC122" s="73">
        <f t="shared" si="3"/>
        <v>0</v>
      </c>
      <c r="AD122" s="73">
        <f t="shared" si="3"/>
        <v>0</v>
      </c>
      <c r="AE122" s="75">
        <f t="shared" si="3"/>
        <v>0</v>
      </c>
      <c r="AF122" s="76">
        <f t="shared" si="3"/>
        <v>30</v>
      </c>
      <c r="AG122" s="73">
        <f t="shared" si="3"/>
        <v>0</v>
      </c>
      <c r="AH122" s="73">
        <f t="shared" si="3"/>
        <v>0</v>
      </c>
      <c r="AI122" s="74">
        <f t="shared" si="3"/>
        <v>0</v>
      </c>
      <c r="AJ122" s="72">
        <f t="shared" si="3"/>
        <v>0</v>
      </c>
      <c r="AK122" s="73">
        <f t="shared" si="3"/>
        <v>0</v>
      </c>
      <c r="AL122" s="73">
        <f t="shared" si="3"/>
        <v>0</v>
      </c>
      <c r="AM122" s="75">
        <f t="shared" si="3"/>
        <v>0</v>
      </c>
      <c r="AO122" s="220" t="s">
        <v>38</v>
      </c>
    </row>
    <row r="123" spans="1:41" s="2" customFormat="1" ht="13.5" customHeight="1" thickBot="1" x14ac:dyDescent="0.3">
      <c r="A123" s="304"/>
      <c r="B123" s="305"/>
      <c r="C123" s="306"/>
      <c r="D123" s="287"/>
      <c r="E123" s="289"/>
      <c r="F123" s="289"/>
      <c r="G123" s="293"/>
      <c r="H123" s="289"/>
      <c r="I123" s="289"/>
      <c r="J123" s="289"/>
      <c r="K123" s="289"/>
      <c r="L123" s="264">
        <f>SUM(L122:O122)</f>
        <v>405</v>
      </c>
      <c r="M123" s="265"/>
      <c r="N123" s="265"/>
      <c r="O123" s="266"/>
      <c r="P123" s="264">
        <f>SUM(P122:S122)</f>
        <v>235</v>
      </c>
      <c r="Q123" s="265"/>
      <c r="R123" s="265"/>
      <c r="S123" s="266"/>
      <c r="T123" s="264">
        <f>SUM(T122:W122)</f>
        <v>165</v>
      </c>
      <c r="U123" s="265"/>
      <c r="V123" s="265"/>
      <c r="W123" s="266"/>
      <c r="X123" s="264">
        <f>SUM(X122:AA122)</f>
        <v>90</v>
      </c>
      <c r="Y123" s="265"/>
      <c r="Z123" s="265"/>
      <c r="AA123" s="266"/>
      <c r="AB123" s="264">
        <f>SUM(AB122:AE122)</f>
        <v>60</v>
      </c>
      <c r="AC123" s="265"/>
      <c r="AD123" s="265"/>
      <c r="AE123" s="266"/>
      <c r="AF123" s="264">
        <f>SUM(AF122:AI122)</f>
        <v>30</v>
      </c>
      <c r="AG123" s="265"/>
      <c r="AH123" s="265"/>
      <c r="AI123" s="266"/>
      <c r="AJ123" s="264">
        <f>SUM(AJ122:AM122)</f>
        <v>0</v>
      </c>
      <c r="AK123" s="265"/>
      <c r="AL123" s="265"/>
      <c r="AM123" s="266"/>
      <c r="AO123" s="220">
        <f>SUM(L123:AM123)*15</f>
        <v>14775</v>
      </c>
    </row>
    <row r="124" spans="1:41" s="2" customFormat="1" ht="12.75" customHeight="1" x14ac:dyDescent="0.25">
      <c r="A124" s="304"/>
      <c r="B124" s="305"/>
      <c r="C124" s="306"/>
      <c r="D124" s="267" t="s">
        <v>19</v>
      </c>
      <c r="E124" s="268"/>
      <c r="F124" s="269"/>
      <c r="G124" s="276" t="s">
        <v>20</v>
      </c>
      <c r="H124" s="277"/>
      <c r="I124" s="277"/>
      <c r="J124" s="277"/>
      <c r="K124" s="278"/>
      <c r="L124" s="279">
        <v>3</v>
      </c>
      <c r="M124" s="280"/>
      <c r="N124" s="280"/>
      <c r="O124" s="281"/>
      <c r="P124" s="279">
        <v>1</v>
      </c>
      <c r="Q124" s="280"/>
      <c r="R124" s="280"/>
      <c r="S124" s="281"/>
      <c r="T124" s="279">
        <v>1</v>
      </c>
      <c r="U124" s="280"/>
      <c r="V124" s="280"/>
      <c r="W124" s="281"/>
      <c r="X124" s="279">
        <v>1</v>
      </c>
      <c r="Y124" s="280"/>
      <c r="Z124" s="280"/>
      <c r="AA124" s="281"/>
      <c r="AB124" s="279">
        <v>0</v>
      </c>
      <c r="AC124" s="280"/>
      <c r="AD124" s="280"/>
      <c r="AE124" s="281"/>
      <c r="AF124" s="279">
        <v>0</v>
      </c>
      <c r="AG124" s="280"/>
      <c r="AH124" s="280"/>
      <c r="AI124" s="281"/>
      <c r="AJ124" s="279"/>
      <c r="AK124" s="280"/>
      <c r="AL124" s="280"/>
      <c r="AM124" s="281"/>
      <c r="AO124" s="220">
        <f>SUM(L124:AM124)</f>
        <v>6</v>
      </c>
    </row>
    <row r="125" spans="1:41" s="2" customFormat="1" ht="12.75" customHeight="1" x14ac:dyDescent="0.25">
      <c r="A125" s="304"/>
      <c r="B125" s="305"/>
      <c r="C125" s="306"/>
      <c r="D125" s="270"/>
      <c r="E125" s="271"/>
      <c r="F125" s="272"/>
      <c r="G125" s="261" t="s">
        <v>21</v>
      </c>
      <c r="H125" s="262"/>
      <c r="I125" s="262"/>
      <c r="J125" s="262"/>
      <c r="K125" s="263"/>
      <c r="L125" s="258">
        <v>9</v>
      </c>
      <c r="M125" s="259"/>
      <c r="N125" s="259"/>
      <c r="O125" s="260"/>
      <c r="P125" s="258">
        <v>6</v>
      </c>
      <c r="Q125" s="259"/>
      <c r="R125" s="259"/>
      <c r="S125" s="260"/>
      <c r="T125" s="258">
        <v>4</v>
      </c>
      <c r="U125" s="259"/>
      <c r="V125" s="259"/>
      <c r="W125" s="260"/>
      <c r="X125" s="258">
        <v>2</v>
      </c>
      <c r="Y125" s="259"/>
      <c r="Z125" s="259"/>
      <c r="AA125" s="260"/>
      <c r="AB125" s="258">
        <v>2</v>
      </c>
      <c r="AC125" s="259"/>
      <c r="AD125" s="259"/>
      <c r="AE125" s="260"/>
      <c r="AF125" s="258">
        <v>1</v>
      </c>
      <c r="AG125" s="259"/>
      <c r="AH125" s="259"/>
      <c r="AI125" s="260"/>
      <c r="AJ125" s="258"/>
      <c r="AK125" s="259"/>
      <c r="AL125" s="259"/>
      <c r="AM125" s="260"/>
      <c r="AO125" s="220">
        <f>SUM(L125:AM125)</f>
        <v>24</v>
      </c>
    </row>
    <row r="126" spans="1:41" s="2" customFormat="1" ht="13.5" customHeight="1" thickBot="1" x14ac:dyDescent="0.3">
      <c r="A126" s="304"/>
      <c r="B126" s="305"/>
      <c r="C126" s="306"/>
      <c r="D126" s="270"/>
      <c r="E126" s="271"/>
      <c r="F126" s="272"/>
      <c r="G126" s="261" t="s">
        <v>37</v>
      </c>
      <c r="H126" s="262"/>
      <c r="I126" s="262"/>
      <c r="J126" s="262"/>
      <c r="K126" s="263"/>
      <c r="L126" s="377">
        <v>21</v>
      </c>
      <c r="M126" s="377"/>
      <c r="N126" s="377"/>
      <c r="O126" s="377"/>
      <c r="P126" s="377">
        <v>13</v>
      </c>
      <c r="Q126" s="377"/>
      <c r="R126" s="377"/>
      <c r="S126" s="377"/>
      <c r="T126" s="377">
        <v>11</v>
      </c>
      <c r="U126" s="377"/>
      <c r="V126" s="377"/>
      <c r="W126" s="377"/>
      <c r="X126" s="377">
        <v>5</v>
      </c>
      <c r="Y126" s="377"/>
      <c r="Z126" s="377"/>
      <c r="AA126" s="377"/>
      <c r="AB126" s="377">
        <v>4</v>
      </c>
      <c r="AC126" s="377"/>
      <c r="AD126" s="377"/>
      <c r="AE126" s="377"/>
      <c r="AF126" s="377">
        <v>2</v>
      </c>
      <c r="AG126" s="377"/>
      <c r="AH126" s="377"/>
      <c r="AI126" s="377"/>
      <c r="AJ126" s="377"/>
      <c r="AK126" s="377"/>
      <c r="AL126" s="377"/>
      <c r="AM126" s="377"/>
      <c r="AO126" s="220">
        <f>SUM(L126:AM126)</f>
        <v>56</v>
      </c>
    </row>
    <row r="127" spans="1:41" s="2" customFormat="1" ht="13.8" x14ac:dyDescent="0.25">
      <c r="A127" s="160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51"/>
      <c r="V127" s="161"/>
      <c r="W127" s="161"/>
      <c r="X127" s="161"/>
      <c r="Y127" s="161"/>
      <c r="Z127" s="151"/>
      <c r="AA127" s="151"/>
      <c r="AB127" s="78" t="s">
        <v>150</v>
      </c>
      <c r="AC127" s="79"/>
      <c r="AD127" s="80"/>
      <c r="AE127" s="80"/>
      <c r="AF127" s="80"/>
      <c r="AG127" s="80"/>
      <c r="AH127" s="80"/>
      <c r="AI127" s="81"/>
      <c r="AJ127" s="82"/>
      <c r="AK127" s="80"/>
      <c r="AL127" s="80"/>
      <c r="AM127" s="83"/>
      <c r="AO127" s="220"/>
    </row>
    <row r="128" spans="1:41" s="2" customFormat="1" ht="13.8" x14ac:dyDescent="0.25">
      <c r="A128" s="86" t="s">
        <v>64</v>
      </c>
      <c r="B128" s="85"/>
      <c r="C128" s="85"/>
      <c r="D128" s="85"/>
      <c r="E128" s="85"/>
      <c r="F128" s="85"/>
      <c r="G128" s="85"/>
      <c r="AB128" s="86" t="s">
        <v>22</v>
      </c>
      <c r="AC128" s="87"/>
      <c r="AD128" s="88"/>
      <c r="AE128" s="88"/>
      <c r="AF128" s="88"/>
      <c r="AG128" s="88"/>
      <c r="AH128" s="88"/>
      <c r="AI128" s="88"/>
      <c r="AJ128" s="88"/>
      <c r="AK128" s="88"/>
      <c r="AL128" s="88"/>
      <c r="AM128" s="89"/>
      <c r="AO128" s="220"/>
    </row>
    <row r="129" spans="1:41" s="2" customFormat="1" ht="15" x14ac:dyDescent="0.25">
      <c r="A129" s="162"/>
      <c r="B129" s="226" t="s">
        <v>146</v>
      </c>
      <c r="C129" s="227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85"/>
      <c r="R129" s="85"/>
      <c r="S129" s="85"/>
      <c r="T129" s="85"/>
      <c r="U129" s="85"/>
      <c r="V129" s="85"/>
      <c r="W129" s="85"/>
      <c r="X129" s="85"/>
      <c r="Y129" s="85"/>
      <c r="AB129" s="91" t="s">
        <v>9</v>
      </c>
      <c r="AC129" s="92" t="s">
        <v>40</v>
      </c>
      <c r="AD129" s="88"/>
      <c r="AE129" s="88"/>
      <c r="AF129" s="88"/>
      <c r="AG129" s="88"/>
      <c r="AH129" s="88"/>
      <c r="AI129" s="88"/>
      <c r="AJ129" s="88"/>
      <c r="AK129" s="88"/>
      <c r="AL129" s="88"/>
      <c r="AM129" s="89"/>
      <c r="AO129" s="220"/>
    </row>
    <row r="130" spans="1:41" s="2" customFormat="1" ht="15" x14ac:dyDescent="0.25">
      <c r="A130" s="162"/>
      <c r="B130" s="227"/>
      <c r="C130" s="227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93"/>
      <c r="R130" s="93"/>
      <c r="S130" s="93"/>
      <c r="T130" s="93"/>
      <c r="U130" s="94"/>
      <c r="V130" s="93"/>
      <c r="W130" s="93"/>
      <c r="AB130" s="91" t="s">
        <v>10</v>
      </c>
      <c r="AC130" s="92" t="s">
        <v>41</v>
      </c>
      <c r="AD130" s="88"/>
      <c r="AE130" s="88"/>
      <c r="AF130" s="85"/>
      <c r="AG130" s="88"/>
      <c r="AH130" s="88"/>
      <c r="AI130" s="88"/>
      <c r="AJ130" s="88"/>
      <c r="AK130" s="88"/>
      <c r="AL130" s="88"/>
      <c r="AM130" s="89"/>
      <c r="AO130" s="220"/>
    </row>
    <row r="131" spans="1:41" s="2" customFormat="1" ht="15" x14ac:dyDescent="0.25">
      <c r="A131" s="162"/>
      <c r="B131" s="227"/>
      <c r="C131" s="227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85"/>
      <c r="R131" s="85"/>
      <c r="S131" s="85"/>
      <c r="T131" s="85"/>
      <c r="U131" s="85"/>
      <c r="V131" s="85"/>
      <c r="W131" s="85"/>
      <c r="AB131" s="91" t="s">
        <v>11</v>
      </c>
      <c r="AC131" s="92" t="s">
        <v>42</v>
      </c>
      <c r="AD131" s="88"/>
      <c r="AE131" s="88"/>
      <c r="AF131" s="88"/>
      <c r="AG131" s="88"/>
      <c r="AH131" s="88"/>
      <c r="AI131" s="88"/>
      <c r="AJ131" s="88"/>
      <c r="AK131" s="88"/>
      <c r="AL131" s="88"/>
      <c r="AM131" s="89"/>
      <c r="AO131" s="220"/>
    </row>
    <row r="132" spans="1:41" s="2" customFormat="1" ht="15" x14ac:dyDescent="0.25">
      <c r="A132" s="162"/>
      <c r="B132" s="227"/>
      <c r="C132" s="227"/>
      <c r="D132" s="28"/>
      <c r="E132" s="28"/>
      <c r="F132" s="28"/>
      <c r="G132" s="28"/>
      <c r="H132" s="18"/>
      <c r="I132" s="18"/>
      <c r="J132" s="18"/>
      <c r="K132" s="18"/>
      <c r="L132" s="18"/>
      <c r="M132" s="18"/>
      <c r="N132" s="18"/>
      <c r="O132" s="18"/>
      <c r="P132" s="18"/>
      <c r="Q132" s="88"/>
      <c r="R132" s="88"/>
      <c r="S132" s="88"/>
      <c r="T132" s="88"/>
      <c r="U132" s="88"/>
      <c r="V132" s="88"/>
      <c r="W132" s="88"/>
      <c r="AB132" s="91" t="s">
        <v>39</v>
      </c>
      <c r="AC132" s="92" t="s">
        <v>43</v>
      </c>
      <c r="AD132" s="88"/>
      <c r="AE132" s="88"/>
      <c r="AF132" s="88"/>
      <c r="AG132" s="88"/>
      <c r="AH132" s="88"/>
      <c r="AI132" s="88"/>
      <c r="AJ132" s="88"/>
      <c r="AK132" s="88"/>
      <c r="AL132" s="88"/>
      <c r="AM132" s="89"/>
      <c r="AO132" s="220"/>
    </row>
    <row r="133" spans="1:41" s="2" customFormat="1" ht="15" x14ac:dyDescent="0.25">
      <c r="A133" s="162"/>
      <c r="B133" s="28"/>
      <c r="C133" s="28"/>
      <c r="D133" s="28"/>
      <c r="E133" s="28"/>
      <c r="F133" s="28"/>
      <c r="G133" s="28"/>
      <c r="H133" s="28"/>
      <c r="I133" s="28"/>
      <c r="J133" s="28"/>
      <c r="K133" s="23"/>
      <c r="L133" s="28"/>
      <c r="M133" s="28"/>
      <c r="N133" s="28"/>
      <c r="O133" s="28"/>
      <c r="P133" s="28"/>
      <c r="Q133" s="85"/>
      <c r="R133" s="85"/>
      <c r="S133" s="85"/>
      <c r="T133" s="85"/>
      <c r="U133" s="85"/>
      <c r="V133" s="85"/>
      <c r="W133" s="85"/>
      <c r="AB133" s="91" t="s">
        <v>23</v>
      </c>
      <c r="AC133" s="92" t="s">
        <v>44</v>
      </c>
      <c r="AD133" s="88"/>
      <c r="AE133" s="88"/>
      <c r="AF133" s="88"/>
      <c r="AG133" s="85"/>
      <c r="AH133" s="85"/>
      <c r="AI133" s="85"/>
      <c r="AJ133" s="85"/>
      <c r="AK133" s="88"/>
      <c r="AL133" s="88"/>
      <c r="AM133" s="89"/>
      <c r="AO133" s="220"/>
    </row>
    <row r="134" spans="1:41" s="2" customFormat="1" ht="15.6" thickBot="1" x14ac:dyDescent="0.3">
      <c r="A134" s="162"/>
      <c r="B134" s="11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85"/>
      <c r="R134" s="85"/>
      <c r="S134" s="85"/>
      <c r="T134" s="85"/>
      <c r="U134" s="85"/>
      <c r="V134" s="85"/>
      <c r="W134" s="85"/>
      <c r="AB134" s="91" t="s">
        <v>45</v>
      </c>
      <c r="AC134" s="92" t="s">
        <v>46</v>
      </c>
      <c r="AD134" s="88"/>
      <c r="AE134" s="88"/>
      <c r="AF134" s="88"/>
      <c r="AG134" s="88"/>
      <c r="AH134" s="88"/>
      <c r="AI134" s="88"/>
      <c r="AJ134" s="88"/>
      <c r="AK134" s="88"/>
      <c r="AL134" s="88"/>
      <c r="AM134" s="89"/>
      <c r="AO134" s="220"/>
    </row>
    <row r="135" spans="1:41" s="2" customFormat="1" ht="15.6" thickBot="1" x14ac:dyDescent="0.3">
      <c r="A135" s="162"/>
      <c r="B135" s="11"/>
      <c r="C135" s="11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85"/>
      <c r="R135" s="85"/>
      <c r="S135" s="85"/>
      <c r="T135" s="85"/>
      <c r="U135" s="85"/>
      <c r="V135" s="85"/>
      <c r="W135" s="85"/>
      <c r="AB135" s="95"/>
      <c r="AC135" s="2" t="s">
        <v>24</v>
      </c>
      <c r="AE135" s="88"/>
      <c r="AF135" s="88"/>
      <c r="AG135" s="88"/>
      <c r="AH135" s="88"/>
      <c r="AI135" s="88"/>
      <c r="AJ135" s="88"/>
      <c r="AK135" s="88"/>
      <c r="AL135" s="88"/>
      <c r="AM135" s="89"/>
      <c r="AO135" s="220"/>
    </row>
    <row r="136" spans="1:41" s="2" customFormat="1" ht="15.6" thickBot="1" x14ac:dyDescent="0.3">
      <c r="A136" s="162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85"/>
      <c r="R136" s="85"/>
      <c r="S136" s="85"/>
      <c r="T136" s="85"/>
      <c r="U136" s="85"/>
      <c r="V136" s="85"/>
      <c r="W136" s="85"/>
      <c r="AB136" s="96"/>
      <c r="AC136" s="2" t="s">
        <v>77</v>
      </c>
      <c r="AE136" s="85"/>
      <c r="AF136" s="85"/>
      <c r="AG136" s="85"/>
      <c r="AH136" s="85"/>
      <c r="AI136" s="85"/>
      <c r="AJ136" s="85"/>
      <c r="AK136" s="85"/>
      <c r="AL136" s="97"/>
      <c r="AM136" s="89"/>
      <c r="AO136" s="220"/>
    </row>
    <row r="137" spans="1:41" s="2" customFormat="1" ht="15" x14ac:dyDescent="0.25">
      <c r="A137" s="162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85"/>
      <c r="R137" s="85"/>
      <c r="S137" s="85"/>
      <c r="T137" s="85"/>
      <c r="U137" s="85"/>
      <c r="V137" s="85"/>
      <c r="W137" s="85"/>
      <c r="AB137" s="148"/>
      <c r="AC137" s="98"/>
      <c r="AD137" s="99"/>
      <c r="AE137" s="100"/>
      <c r="AF137" s="98"/>
      <c r="AM137" s="89"/>
      <c r="AO137" s="220"/>
    </row>
    <row r="138" spans="1:41" s="2" customFormat="1" ht="14.4" thickBot="1" x14ac:dyDescent="0.3">
      <c r="A138" s="163"/>
      <c r="B138" s="85"/>
      <c r="C138" s="85"/>
      <c r="D138" s="85"/>
      <c r="E138" s="150"/>
      <c r="F138" s="150"/>
      <c r="G138" s="150"/>
      <c r="H138" s="150"/>
      <c r="I138" s="150"/>
      <c r="J138" s="150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AB138" s="422" t="s">
        <v>32</v>
      </c>
      <c r="AC138" s="370"/>
      <c r="AD138" s="370"/>
      <c r="AE138" s="370"/>
      <c r="AF138" s="370"/>
      <c r="AG138" s="262"/>
      <c r="AH138" s="262"/>
      <c r="AI138" s="262"/>
      <c r="AJ138" s="262"/>
      <c r="AK138" s="262"/>
      <c r="AL138" s="262"/>
      <c r="AM138" s="423"/>
      <c r="AO138" s="220"/>
    </row>
    <row r="139" spans="1:41" s="2" customFormat="1" ht="24.9" customHeight="1" x14ac:dyDescent="0.25">
      <c r="A139" s="382"/>
      <c r="B139" s="383"/>
      <c r="C139" s="384"/>
      <c r="D139" s="385" t="s">
        <v>148</v>
      </c>
      <c r="E139" s="386"/>
      <c r="F139" s="386"/>
      <c r="G139" s="386"/>
      <c r="H139" s="386"/>
      <c r="I139" s="386"/>
      <c r="J139" s="386"/>
      <c r="K139" s="386"/>
      <c r="L139" s="386"/>
      <c r="M139" s="386"/>
      <c r="N139" s="386"/>
      <c r="O139" s="386"/>
      <c r="P139" s="386"/>
      <c r="Q139" s="386"/>
      <c r="R139" s="386"/>
      <c r="S139" s="386"/>
      <c r="T139" s="386"/>
      <c r="U139" s="386"/>
      <c r="V139" s="386"/>
      <c r="W139" s="386"/>
      <c r="X139" s="387"/>
      <c r="Y139" s="387"/>
      <c r="Z139" s="387"/>
      <c r="AA139" s="388"/>
      <c r="AB139" s="393" t="s">
        <v>75</v>
      </c>
      <c r="AC139" s="394"/>
      <c r="AD139" s="394"/>
      <c r="AE139" s="394"/>
      <c r="AF139" s="394"/>
      <c r="AG139" s="394"/>
      <c r="AH139" s="394"/>
      <c r="AI139" s="394"/>
      <c r="AJ139" s="394"/>
      <c r="AK139" s="394"/>
      <c r="AL139" s="394"/>
      <c r="AM139" s="395"/>
      <c r="AO139" s="220"/>
    </row>
    <row r="140" spans="1:41" s="2" customFormat="1" ht="24.9" customHeight="1" x14ac:dyDescent="0.25">
      <c r="A140" s="378" t="s">
        <v>95</v>
      </c>
      <c r="B140" s="353"/>
      <c r="C140" s="354"/>
      <c r="D140" s="389"/>
      <c r="E140" s="390"/>
      <c r="F140" s="390"/>
      <c r="G140" s="390"/>
      <c r="H140" s="390"/>
      <c r="I140" s="390"/>
      <c r="J140" s="390"/>
      <c r="K140" s="390"/>
      <c r="L140" s="390"/>
      <c r="M140" s="390"/>
      <c r="N140" s="390"/>
      <c r="O140" s="390"/>
      <c r="P140" s="390"/>
      <c r="Q140" s="390"/>
      <c r="R140" s="390"/>
      <c r="S140" s="390"/>
      <c r="T140" s="390"/>
      <c r="U140" s="390"/>
      <c r="V140" s="390"/>
      <c r="W140" s="390"/>
      <c r="X140" s="391"/>
      <c r="Y140" s="391"/>
      <c r="Z140" s="391"/>
      <c r="AA140" s="392"/>
      <c r="AB140" s="396"/>
      <c r="AC140" s="271"/>
      <c r="AD140" s="271"/>
      <c r="AE140" s="271"/>
      <c r="AF140" s="271"/>
      <c r="AG140" s="271"/>
      <c r="AH140" s="271"/>
      <c r="AI140" s="271"/>
      <c r="AJ140" s="271"/>
      <c r="AK140" s="271"/>
      <c r="AL140" s="271"/>
      <c r="AM140" s="397"/>
      <c r="AO140" s="220"/>
    </row>
    <row r="141" spans="1:41" s="2" customFormat="1" ht="15.9" customHeight="1" x14ac:dyDescent="0.25">
      <c r="A141" s="152"/>
      <c r="B141" s="23"/>
      <c r="C141" s="24"/>
      <c r="D141" s="11" t="s">
        <v>57</v>
      </c>
      <c r="E141" s="25"/>
      <c r="F141" s="25"/>
      <c r="G141" s="25"/>
      <c r="H141" s="25"/>
      <c r="I141" s="13" t="str">
        <f>(D9)</f>
        <v>PROFIL PRAKTYCZNY</v>
      </c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AB141" s="22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153"/>
      <c r="AO141" s="220"/>
    </row>
    <row r="142" spans="1:41" s="2" customFormat="1" ht="15.9" customHeight="1" x14ac:dyDescent="0.25">
      <c r="A142" s="378"/>
      <c r="B142" s="353"/>
      <c r="C142" s="354"/>
      <c r="D142" s="11" t="s">
        <v>48</v>
      </c>
      <c r="E142" s="26"/>
      <c r="F142" s="26"/>
      <c r="G142" s="26"/>
      <c r="H142" s="26"/>
      <c r="I142" s="13" t="str">
        <f>(D10)</f>
        <v>STUDIA PIERWSZEGO STOPNIA (3-letnie, licencjackie)</v>
      </c>
      <c r="J142" s="28"/>
      <c r="K142" s="26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1"/>
      <c r="W142" s="11"/>
      <c r="X142" s="28"/>
      <c r="Y142" s="11"/>
      <c r="Z142" s="11"/>
      <c r="AA142" s="11"/>
      <c r="AB142" s="350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351"/>
      <c r="AO142" s="220"/>
    </row>
    <row r="143" spans="1:41" s="2" customFormat="1" ht="15.9" customHeight="1" x14ac:dyDescent="0.25">
      <c r="A143" s="352"/>
      <c r="B143" s="353"/>
      <c r="C143" s="354"/>
      <c r="D143" s="11" t="s">
        <v>47</v>
      </c>
      <c r="E143" s="26"/>
      <c r="F143" s="26"/>
      <c r="G143" s="11"/>
      <c r="H143" s="11"/>
      <c r="I143" s="13" t="str">
        <f>(D11)</f>
        <v xml:space="preserve">STUDIA STACJONARNE </v>
      </c>
      <c r="J143" s="28"/>
      <c r="K143" s="13"/>
      <c r="L143" s="13"/>
      <c r="M143" s="12"/>
      <c r="N143" s="26"/>
      <c r="O143" s="13"/>
      <c r="P143" s="13"/>
      <c r="Q143" s="13"/>
      <c r="R143" s="13"/>
      <c r="S143" s="13"/>
      <c r="T143" s="13"/>
      <c r="U143" s="13"/>
      <c r="V143" s="11"/>
      <c r="W143" s="11"/>
      <c r="X143" s="28"/>
      <c r="Y143" s="1"/>
      <c r="Z143" s="1"/>
      <c r="AA143" s="1"/>
      <c r="AB143" s="350" t="s">
        <v>76</v>
      </c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351"/>
      <c r="AO143" s="220"/>
    </row>
    <row r="144" spans="1:41" s="2" customFormat="1" ht="15.9" customHeight="1" x14ac:dyDescent="0.25">
      <c r="A144" s="237"/>
      <c r="B144" s="238"/>
      <c r="C144" s="239"/>
      <c r="D144" s="11" t="s">
        <v>0</v>
      </c>
      <c r="E144" s="11"/>
      <c r="F144" s="11"/>
      <c r="G144" s="11"/>
      <c r="H144" s="11"/>
      <c r="I144" s="13" t="str">
        <f>(D8)</f>
        <v>ARCHITEKTURA WNĘTRZ</v>
      </c>
      <c r="J144" s="28"/>
      <c r="K144" s="13"/>
      <c r="L144" s="13"/>
      <c r="M144" s="13"/>
      <c r="N144" s="26"/>
      <c r="O144" s="13"/>
      <c r="P144" s="13"/>
      <c r="Q144" s="13"/>
      <c r="R144" s="13"/>
      <c r="S144" s="13"/>
      <c r="T144" s="13"/>
      <c r="U144" s="13"/>
      <c r="V144" s="11"/>
      <c r="W144" s="11"/>
      <c r="X144" s="28"/>
      <c r="Y144" s="1"/>
      <c r="Z144" s="1"/>
      <c r="AA144" s="1"/>
      <c r="AB144" s="350" t="s">
        <v>56</v>
      </c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351"/>
      <c r="AO144" s="220"/>
    </row>
    <row r="145" spans="1:41" s="2" customFormat="1" ht="15.9" customHeight="1" x14ac:dyDescent="0.25">
      <c r="A145" s="352"/>
      <c r="B145" s="353"/>
      <c r="C145" s="354"/>
      <c r="D145" s="29" t="s">
        <v>1</v>
      </c>
      <c r="E145" s="11"/>
      <c r="F145" s="11"/>
      <c r="G145" s="11"/>
      <c r="H145" s="11"/>
      <c r="I145" s="13" t="s">
        <v>49</v>
      </c>
      <c r="J145" s="28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1"/>
      <c r="W145" s="11"/>
      <c r="X145" s="28"/>
      <c r="Y145" s="11"/>
      <c r="Z145" s="11"/>
      <c r="AA145" s="11"/>
      <c r="AB145" s="355"/>
      <c r="AC145" s="353"/>
      <c r="AD145" s="353"/>
      <c r="AE145" s="353"/>
      <c r="AF145" s="353"/>
      <c r="AG145" s="353"/>
      <c r="AH145" s="353"/>
      <c r="AI145" s="353"/>
      <c r="AJ145" s="353"/>
      <c r="AK145" s="353"/>
      <c r="AL145" s="353"/>
      <c r="AM145" s="356"/>
      <c r="AO145" s="220"/>
    </row>
    <row r="146" spans="1:41" s="2" customFormat="1" ht="15.9" customHeight="1" thickBot="1" x14ac:dyDescent="0.3">
      <c r="A146" s="409"/>
      <c r="B146" s="410"/>
      <c r="C146" s="411"/>
      <c r="D146" s="155"/>
      <c r="E146" s="156"/>
      <c r="F146" s="156"/>
      <c r="G146" s="156"/>
      <c r="H146" s="156"/>
      <c r="I146" s="156"/>
      <c r="J146" s="156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8"/>
      <c r="W146" s="158"/>
      <c r="X146" s="156"/>
      <c r="Y146" s="154"/>
      <c r="Z146" s="154"/>
      <c r="AA146" s="154"/>
      <c r="AB146" s="412"/>
      <c r="AC146" s="413"/>
      <c r="AD146" s="413"/>
      <c r="AE146" s="413"/>
      <c r="AF146" s="413"/>
      <c r="AG146" s="413"/>
      <c r="AH146" s="413"/>
      <c r="AI146" s="413"/>
      <c r="AJ146" s="413"/>
      <c r="AK146" s="413"/>
      <c r="AL146" s="413"/>
      <c r="AM146" s="414"/>
      <c r="AO146" s="220"/>
    </row>
    <row r="147" spans="1:41" s="2" customFormat="1" ht="6" customHeight="1" thickBot="1" x14ac:dyDescent="0.3">
      <c r="A147" s="122"/>
      <c r="B147" s="38"/>
      <c r="C147" s="38"/>
      <c r="D147" s="123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5"/>
      <c r="W147" s="125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M147" s="9"/>
      <c r="AO147" s="220"/>
    </row>
    <row r="148" spans="1:41" s="2" customFormat="1" x14ac:dyDescent="0.25">
      <c r="A148" s="415" t="s">
        <v>65</v>
      </c>
      <c r="B148" s="416" t="s">
        <v>55</v>
      </c>
      <c r="C148" s="417"/>
      <c r="D148" s="418" t="s">
        <v>3</v>
      </c>
      <c r="E148" s="419"/>
      <c r="F148" s="420"/>
      <c r="G148" s="421" t="s">
        <v>4</v>
      </c>
      <c r="H148" s="277"/>
      <c r="I148" s="277"/>
      <c r="J148" s="277"/>
      <c r="K148" s="277"/>
      <c r="L148" s="296" t="s">
        <v>68</v>
      </c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  <c r="AA148" s="277"/>
      <c r="AB148" s="277"/>
      <c r="AC148" s="277"/>
      <c r="AD148" s="277"/>
      <c r="AE148" s="277"/>
      <c r="AF148" s="277"/>
      <c r="AG148" s="277"/>
      <c r="AH148" s="277"/>
      <c r="AI148" s="277"/>
      <c r="AJ148" s="277"/>
      <c r="AK148" s="277"/>
      <c r="AL148" s="277"/>
      <c r="AM148" s="278"/>
      <c r="AO148" s="220"/>
    </row>
    <row r="149" spans="1:41" s="2" customFormat="1" x14ac:dyDescent="0.25">
      <c r="A149" s="363"/>
      <c r="B149" s="365"/>
      <c r="C149" s="366"/>
      <c r="D149" s="369"/>
      <c r="E149" s="370"/>
      <c r="F149" s="371"/>
      <c r="G149" s="300" t="s">
        <v>5</v>
      </c>
      <c r="H149" s="314" t="s">
        <v>6</v>
      </c>
      <c r="I149" s="314"/>
      <c r="J149" s="314"/>
      <c r="K149" s="316"/>
      <c r="L149" s="297" t="s">
        <v>83</v>
      </c>
      <c r="M149" s="298"/>
      <c r="N149" s="298"/>
      <c r="O149" s="299"/>
      <c r="P149" s="297" t="s">
        <v>84</v>
      </c>
      <c r="Q149" s="298"/>
      <c r="R149" s="298"/>
      <c r="S149" s="299"/>
      <c r="T149" s="297" t="s">
        <v>85</v>
      </c>
      <c r="U149" s="298"/>
      <c r="V149" s="298"/>
      <c r="W149" s="299"/>
      <c r="X149" s="297" t="s">
        <v>90</v>
      </c>
      <c r="Y149" s="298"/>
      <c r="Z149" s="298"/>
      <c r="AA149" s="299"/>
      <c r="AB149" s="297" t="s">
        <v>86</v>
      </c>
      <c r="AC149" s="298"/>
      <c r="AD149" s="298"/>
      <c r="AE149" s="299"/>
      <c r="AF149" s="297" t="s">
        <v>87</v>
      </c>
      <c r="AG149" s="298"/>
      <c r="AH149" s="298"/>
      <c r="AI149" s="299"/>
      <c r="AJ149" s="297" t="s">
        <v>88</v>
      </c>
      <c r="AK149" s="298"/>
      <c r="AL149" s="298"/>
      <c r="AM149" s="299"/>
      <c r="AO149" s="220"/>
    </row>
    <row r="150" spans="1:41" s="2" customFormat="1" ht="12.75" customHeight="1" x14ac:dyDescent="0.25">
      <c r="A150" s="363"/>
      <c r="B150" s="365"/>
      <c r="C150" s="366"/>
      <c r="D150" s="308" t="s">
        <v>7</v>
      </c>
      <c r="E150" s="282" t="s">
        <v>8</v>
      </c>
      <c r="F150" s="284" t="s">
        <v>37</v>
      </c>
      <c r="G150" s="376"/>
      <c r="H150" s="314" t="s">
        <v>9</v>
      </c>
      <c r="I150" s="314" t="s">
        <v>10</v>
      </c>
      <c r="J150" s="314" t="s">
        <v>60</v>
      </c>
      <c r="K150" s="316" t="s">
        <v>35</v>
      </c>
      <c r="L150" s="347" t="s">
        <v>74</v>
      </c>
      <c r="M150" s="348"/>
      <c r="N150" s="348"/>
      <c r="O150" s="348"/>
      <c r="P150" s="348"/>
      <c r="Q150" s="348"/>
      <c r="R150" s="348"/>
      <c r="S150" s="348"/>
      <c r="T150" s="348"/>
      <c r="U150" s="348"/>
      <c r="V150" s="348"/>
      <c r="W150" s="348"/>
      <c r="X150" s="348"/>
      <c r="Y150" s="348"/>
      <c r="Z150" s="348"/>
      <c r="AA150" s="348"/>
      <c r="AB150" s="348"/>
      <c r="AC150" s="348"/>
      <c r="AD150" s="348"/>
      <c r="AE150" s="348"/>
      <c r="AF150" s="348"/>
      <c r="AG150" s="348"/>
      <c r="AH150" s="348"/>
      <c r="AI150" s="348"/>
      <c r="AJ150" s="348"/>
      <c r="AK150" s="348"/>
      <c r="AL150" s="348"/>
      <c r="AM150" s="349"/>
      <c r="AO150" s="220"/>
    </row>
    <row r="151" spans="1:41" s="2" customFormat="1" x14ac:dyDescent="0.25">
      <c r="A151" s="363"/>
      <c r="B151" s="365"/>
      <c r="C151" s="366"/>
      <c r="D151" s="308"/>
      <c r="E151" s="310"/>
      <c r="F151" s="311"/>
      <c r="G151" s="376"/>
      <c r="H151" s="314"/>
      <c r="I151" s="314"/>
      <c r="J151" s="314"/>
      <c r="K151" s="316"/>
      <c r="L151" s="300" t="s">
        <v>9</v>
      </c>
      <c r="M151" s="302" t="s">
        <v>10</v>
      </c>
      <c r="N151" s="282" t="s">
        <v>11</v>
      </c>
      <c r="O151" s="284" t="s">
        <v>61</v>
      </c>
      <c r="P151" s="300" t="s">
        <v>9</v>
      </c>
      <c r="Q151" s="302" t="s">
        <v>10</v>
      </c>
      <c r="R151" s="282" t="s">
        <v>11</v>
      </c>
      <c r="S151" s="284" t="s">
        <v>61</v>
      </c>
      <c r="T151" s="300" t="s">
        <v>9</v>
      </c>
      <c r="U151" s="302" t="s">
        <v>10</v>
      </c>
      <c r="V151" s="282" t="s">
        <v>11</v>
      </c>
      <c r="W151" s="284" t="s">
        <v>61</v>
      </c>
      <c r="X151" s="300" t="s">
        <v>9</v>
      </c>
      <c r="Y151" s="302" t="s">
        <v>10</v>
      </c>
      <c r="Z151" s="282" t="s">
        <v>11</v>
      </c>
      <c r="AA151" s="284" t="s">
        <v>61</v>
      </c>
      <c r="AB151" s="300" t="s">
        <v>9</v>
      </c>
      <c r="AC151" s="302" t="s">
        <v>10</v>
      </c>
      <c r="AD151" s="282" t="s">
        <v>11</v>
      </c>
      <c r="AE151" s="284" t="s">
        <v>61</v>
      </c>
      <c r="AF151" s="300" t="s">
        <v>9</v>
      </c>
      <c r="AG151" s="302" t="s">
        <v>10</v>
      </c>
      <c r="AH151" s="282" t="s">
        <v>11</v>
      </c>
      <c r="AI151" s="284" t="s">
        <v>61</v>
      </c>
      <c r="AJ151" s="300" t="s">
        <v>9</v>
      </c>
      <c r="AK151" s="302" t="s">
        <v>10</v>
      </c>
      <c r="AL151" s="282" t="s">
        <v>11</v>
      </c>
      <c r="AM151" s="284" t="s">
        <v>61</v>
      </c>
      <c r="AO151" s="220"/>
    </row>
    <row r="152" spans="1:41" s="2" customFormat="1" ht="13.8" thickBot="1" x14ac:dyDescent="0.3">
      <c r="A152" s="364"/>
      <c r="B152" s="367"/>
      <c r="C152" s="368"/>
      <c r="D152" s="309"/>
      <c r="E152" s="283"/>
      <c r="F152" s="285"/>
      <c r="G152" s="301"/>
      <c r="H152" s="315"/>
      <c r="I152" s="315"/>
      <c r="J152" s="315"/>
      <c r="K152" s="317"/>
      <c r="L152" s="301"/>
      <c r="M152" s="303"/>
      <c r="N152" s="283"/>
      <c r="O152" s="285"/>
      <c r="P152" s="301"/>
      <c r="Q152" s="303"/>
      <c r="R152" s="283"/>
      <c r="S152" s="285"/>
      <c r="T152" s="301"/>
      <c r="U152" s="303"/>
      <c r="V152" s="283"/>
      <c r="W152" s="285"/>
      <c r="X152" s="301"/>
      <c r="Y152" s="303"/>
      <c r="Z152" s="283"/>
      <c r="AA152" s="285"/>
      <c r="AB152" s="301"/>
      <c r="AC152" s="303"/>
      <c r="AD152" s="283"/>
      <c r="AE152" s="285"/>
      <c r="AF152" s="301"/>
      <c r="AG152" s="303"/>
      <c r="AH152" s="283"/>
      <c r="AI152" s="285"/>
      <c r="AJ152" s="301"/>
      <c r="AK152" s="303"/>
      <c r="AL152" s="283"/>
      <c r="AM152" s="285"/>
      <c r="AO152" s="220"/>
    </row>
    <row r="153" spans="1:41" s="12" customFormat="1" ht="18" customHeight="1" thickBot="1" x14ac:dyDescent="0.3">
      <c r="A153" s="39" t="s">
        <v>33</v>
      </c>
      <c r="B153" s="344" t="s">
        <v>69</v>
      </c>
      <c r="C153" s="344"/>
      <c r="D153" s="406"/>
      <c r="E153" s="406"/>
      <c r="F153" s="126"/>
      <c r="G153" s="126"/>
      <c r="H153" s="406"/>
      <c r="I153" s="406"/>
      <c r="J153" s="406"/>
      <c r="K153" s="406"/>
      <c r="L153" s="407"/>
      <c r="M153" s="406"/>
      <c r="N153" s="406"/>
      <c r="O153" s="407"/>
      <c r="P153" s="406"/>
      <c r="Q153" s="406"/>
      <c r="R153" s="406"/>
      <c r="S153" s="407"/>
      <c r="T153" s="406"/>
      <c r="U153" s="406"/>
      <c r="V153" s="406"/>
      <c r="W153" s="406"/>
      <c r="X153" s="406"/>
      <c r="Y153" s="406"/>
      <c r="Z153" s="406"/>
      <c r="AA153" s="406"/>
      <c r="AB153" s="406"/>
      <c r="AC153" s="406"/>
      <c r="AD153" s="406"/>
      <c r="AE153" s="406"/>
      <c r="AF153" s="406"/>
      <c r="AG153" s="406"/>
      <c r="AH153" s="406"/>
      <c r="AI153" s="406"/>
      <c r="AJ153" s="406"/>
      <c r="AK153" s="406"/>
      <c r="AL153" s="406"/>
      <c r="AM153" s="408"/>
      <c r="AO153" s="223"/>
    </row>
    <row r="154" spans="1:41" s="2" customFormat="1" ht="18" customHeight="1" thickBot="1" x14ac:dyDescent="0.3">
      <c r="A154" s="42" t="s">
        <v>13</v>
      </c>
      <c r="B154" s="228" t="s">
        <v>107</v>
      </c>
      <c r="C154" s="229"/>
      <c r="D154" s="127">
        <v>1</v>
      </c>
      <c r="E154" s="128">
        <v>2</v>
      </c>
      <c r="F154" s="205">
        <v>9</v>
      </c>
      <c r="G154" s="129">
        <v>135</v>
      </c>
      <c r="H154" s="49">
        <v>30</v>
      </c>
      <c r="I154" s="49"/>
      <c r="J154" s="49"/>
      <c r="K154" s="128">
        <v>105</v>
      </c>
      <c r="L154" s="213">
        <v>30</v>
      </c>
      <c r="M154" s="131"/>
      <c r="N154" s="216"/>
      <c r="O154" s="218">
        <v>45</v>
      </c>
      <c r="P154" s="131"/>
      <c r="Q154" s="130"/>
      <c r="R154" s="216"/>
      <c r="S154" s="106">
        <v>60</v>
      </c>
      <c r="T154" s="131"/>
      <c r="U154" s="130"/>
      <c r="V154" s="130"/>
      <c r="W154" s="106"/>
      <c r="X154" s="131"/>
      <c r="Y154" s="130"/>
      <c r="Z154" s="130"/>
      <c r="AA154" s="106"/>
      <c r="AB154" s="131"/>
      <c r="AC154" s="130"/>
      <c r="AD154" s="130"/>
      <c r="AE154" s="106"/>
      <c r="AF154" s="131"/>
      <c r="AG154" s="130"/>
      <c r="AH154" s="130"/>
      <c r="AI154" s="106"/>
      <c r="AJ154" s="131"/>
      <c r="AK154" s="130"/>
      <c r="AL154" s="130"/>
      <c r="AM154" s="106"/>
      <c r="AO154" s="220"/>
    </row>
    <row r="155" spans="1:41" s="2" customFormat="1" ht="18" customHeight="1" x14ac:dyDescent="0.25">
      <c r="A155" s="55" t="s">
        <v>14</v>
      </c>
      <c r="B155" s="230" t="s">
        <v>108</v>
      </c>
      <c r="C155" s="231"/>
      <c r="D155" s="132"/>
      <c r="E155" s="54">
        <v>2</v>
      </c>
      <c r="F155" s="56">
        <v>3</v>
      </c>
      <c r="G155" s="52">
        <v>45</v>
      </c>
      <c r="H155" s="53">
        <v>30</v>
      </c>
      <c r="I155" s="53"/>
      <c r="J155" s="53"/>
      <c r="K155" s="53">
        <v>15</v>
      </c>
      <c r="L155" s="212"/>
      <c r="M155" s="113"/>
      <c r="N155" s="113"/>
      <c r="O155" s="217"/>
      <c r="P155" s="112"/>
      <c r="Q155" s="113"/>
      <c r="R155" s="113"/>
      <c r="S155" s="211"/>
      <c r="T155" s="195">
        <v>30</v>
      </c>
      <c r="U155" s="113"/>
      <c r="V155" s="113"/>
      <c r="W155" s="111">
        <v>15</v>
      </c>
      <c r="X155" s="112"/>
      <c r="Y155" s="113"/>
      <c r="Z155" s="113"/>
      <c r="AA155" s="111"/>
      <c r="AB155" s="114"/>
      <c r="AC155" s="113"/>
      <c r="AD155" s="113"/>
      <c r="AE155" s="118"/>
      <c r="AF155" s="112"/>
      <c r="AG155" s="113"/>
      <c r="AH155" s="113"/>
      <c r="AI155" s="111"/>
      <c r="AJ155" s="114"/>
      <c r="AK155" s="113"/>
      <c r="AL155" s="113"/>
      <c r="AM155" s="111"/>
      <c r="AO155" s="220"/>
    </row>
    <row r="156" spans="1:41" s="199" customFormat="1" ht="35.25" customHeight="1" x14ac:dyDescent="0.25">
      <c r="A156" s="176" t="s">
        <v>15</v>
      </c>
      <c r="B156" s="232" t="s">
        <v>134</v>
      </c>
      <c r="C156" s="233"/>
      <c r="D156" s="197"/>
      <c r="E156" s="186">
        <v>1</v>
      </c>
      <c r="F156" s="207">
        <v>5</v>
      </c>
      <c r="G156" s="188">
        <v>60</v>
      </c>
      <c r="H156" s="198"/>
      <c r="I156" s="198"/>
      <c r="J156" s="198"/>
      <c r="K156" s="198">
        <v>60</v>
      </c>
      <c r="L156" s="190"/>
      <c r="M156" s="191"/>
      <c r="N156" s="191"/>
      <c r="O156" s="187"/>
      <c r="P156" s="192"/>
      <c r="Q156" s="191"/>
      <c r="R156" s="191"/>
      <c r="S156" s="187"/>
      <c r="T156" s="192"/>
      <c r="U156" s="191"/>
      <c r="V156" s="191"/>
      <c r="W156" s="187">
        <v>60</v>
      </c>
      <c r="X156" s="192"/>
      <c r="Y156" s="191"/>
      <c r="Z156" s="191"/>
      <c r="AA156" s="187"/>
      <c r="AB156" s="192"/>
      <c r="AC156" s="191"/>
      <c r="AD156" s="191"/>
      <c r="AE156" s="187"/>
      <c r="AF156" s="192"/>
      <c r="AG156" s="191"/>
      <c r="AH156" s="191"/>
      <c r="AI156" s="187"/>
      <c r="AJ156" s="192"/>
      <c r="AK156" s="191"/>
      <c r="AL156" s="191"/>
      <c r="AM156" s="187"/>
      <c r="AO156" s="224"/>
    </row>
    <row r="157" spans="1:41" s="184" customFormat="1" ht="32.25" customHeight="1" x14ac:dyDescent="0.25">
      <c r="A157" s="176" t="s">
        <v>16</v>
      </c>
      <c r="B157" s="232" t="s">
        <v>135</v>
      </c>
      <c r="C157" s="233"/>
      <c r="D157" s="197"/>
      <c r="E157" s="186">
        <v>1</v>
      </c>
      <c r="F157" s="207">
        <v>5</v>
      </c>
      <c r="G157" s="188">
        <v>60</v>
      </c>
      <c r="H157" s="198"/>
      <c r="I157" s="198"/>
      <c r="J157" s="198"/>
      <c r="K157" s="198">
        <v>60</v>
      </c>
      <c r="L157" s="190"/>
      <c r="M157" s="191"/>
      <c r="N157" s="191"/>
      <c r="O157" s="187"/>
      <c r="P157" s="192"/>
      <c r="Q157" s="191"/>
      <c r="R157" s="191"/>
      <c r="S157" s="187"/>
      <c r="T157" s="192"/>
      <c r="U157" s="191"/>
      <c r="V157" s="191"/>
      <c r="W157" s="187"/>
      <c r="X157" s="192"/>
      <c r="Y157" s="191"/>
      <c r="Z157" s="191"/>
      <c r="AA157" s="187">
        <v>60</v>
      </c>
      <c r="AB157" s="192"/>
      <c r="AC157" s="191"/>
      <c r="AD157" s="191"/>
      <c r="AE157" s="187"/>
      <c r="AF157" s="192"/>
      <c r="AG157" s="191"/>
      <c r="AH157" s="191"/>
      <c r="AI157" s="187"/>
      <c r="AJ157" s="192"/>
      <c r="AK157" s="191"/>
      <c r="AL157" s="191"/>
      <c r="AM157" s="187"/>
      <c r="AO157" s="222"/>
    </row>
    <row r="158" spans="1:41" s="184" customFormat="1" ht="36.75" customHeight="1" x14ac:dyDescent="0.25">
      <c r="A158" s="176" t="s">
        <v>17</v>
      </c>
      <c r="B158" s="232" t="s">
        <v>136</v>
      </c>
      <c r="C158" s="233"/>
      <c r="D158" s="200"/>
      <c r="E158" s="201">
        <v>1</v>
      </c>
      <c r="F158" s="207">
        <v>5</v>
      </c>
      <c r="G158" s="188">
        <v>60</v>
      </c>
      <c r="H158" s="198"/>
      <c r="I158" s="198"/>
      <c r="J158" s="198"/>
      <c r="K158" s="198">
        <v>60</v>
      </c>
      <c r="L158" s="190"/>
      <c r="M158" s="191"/>
      <c r="N158" s="191"/>
      <c r="O158" s="187"/>
      <c r="P158" s="192"/>
      <c r="Q158" s="191"/>
      <c r="R158" s="191"/>
      <c r="S158" s="187"/>
      <c r="T158" s="202"/>
      <c r="U158" s="191"/>
      <c r="V158" s="191"/>
      <c r="W158" s="187"/>
      <c r="X158" s="192"/>
      <c r="Y158" s="191"/>
      <c r="Z158" s="191"/>
      <c r="AA158" s="187"/>
      <c r="AB158" s="192"/>
      <c r="AC158" s="191"/>
      <c r="AD158" s="191"/>
      <c r="AE158" s="187">
        <v>60</v>
      </c>
      <c r="AF158" s="190"/>
      <c r="AG158" s="191"/>
      <c r="AH158" s="191"/>
      <c r="AI158" s="187"/>
      <c r="AJ158" s="190"/>
      <c r="AK158" s="191"/>
      <c r="AL158" s="191"/>
      <c r="AM158" s="187"/>
      <c r="AO158" s="222"/>
    </row>
    <row r="159" spans="1:41" s="2" customFormat="1" ht="33.6" customHeight="1" x14ac:dyDescent="0.25">
      <c r="A159" s="55" t="s">
        <v>27</v>
      </c>
      <c r="B159" s="234" t="s">
        <v>137</v>
      </c>
      <c r="C159" s="235"/>
      <c r="D159" s="133"/>
      <c r="E159" s="118">
        <v>2</v>
      </c>
      <c r="F159" s="111">
        <v>3</v>
      </c>
      <c r="G159" s="52">
        <v>45</v>
      </c>
      <c r="H159" s="53">
        <v>15</v>
      </c>
      <c r="I159" s="53"/>
      <c r="J159" s="53"/>
      <c r="K159" s="53">
        <v>30</v>
      </c>
      <c r="L159" s="112"/>
      <c r="M159" s="113"/>
      <c r="N159" s="113"/>
      <c r="O159" s="111"/>
      <c r="P159" s="114"/>
      <c r="Q159" s="113"/>
      <c r="R159" s="113"/>
      <c r="S159" s="111"/>
      <c r="T159" s="114"/>
      <c r="U159" s="113"/>
      <c r="V159" s="113"/>
      <c r="W159" s="111"/>
      <c r="X159" s="114">
        <v>15</v>
      </c>
      <c r="Y159" s="113"/>
      <c r="Z159" s="113"/>
      <c r="AA159" s="111">
        <v>30</v>
      </c>
      <c r="AB159" s="114"/>
      <c r="AC159" s="113"/>
      <c r="AD159" s="113"/>
      <c r="AE159" s="111"/>
      <c r="AF159" s="114"/>
      <c r="AG159" s="113"/>
      <c r="AH159" s="113"/>
      <c r="AI159" s="111"/>
      <c r="AJ159" s="114"/>
      <c r="AK159" s="113"/>
      <c r="AL159" s="113"/>
      <c r="AM159" s="111"/>
      <c r="AO159" s="220"/>
    </row>
    <row r="160" spans="1:41" s="2" customFormat="1" ht="18.899999999999999" customHeight="1" thickBot="1" x14ac:dyDescent="0.3">
      <c r="A160" s="55" t="s">
        <v>28</v>
      </c>
      <c r="B160" s="230" t="s">
        <v>111</v>
      </c>
      <c r="C160" s="231"/>
      <c r="D160" s="133"/>
      <c r="E160" s="118">
        <v>1</v>
      </c>
      <c r="F160" s="203">
        <v>4</v>
      </c>
      <c r="G160" s="52">
        <v>60</v>
      </c>
      <c r="H160" s="53"/>
      <c r="I160" s="53"/>
      <c r="J160" s="53"/>
      <c r="K160" s="53">
        <v>60</v>
      </c>
      <c r="L160" s="112"/>
      <c r="M160" s="113"/>
      <c r="N160" s="113"/>
      <c r="O160" s="111">
        <v>60</v>
      </c>
      <c r="P160" s="114"/>
      <c r="Q160" s="113"/>
      <c r="R160" s="113"/>
      <c r="S160" s="111"/>
      <c r="T160" s="114"/>
      <c r="U160" s="113"/>
      <c r="V160" s="113"/>
      <c r="W160" s="111"/>
      <c r="X160" s="114"/>
      <c r="Y160" s="113"/>
      <c r="Z160" s="113"/>
      <c r="AA160" s="119"/>
      <c r="AB160" s="114"/>
      <c r="AC160" s="113"/>
      <c r="AD160" s="113"/>
      <c r="AE160" s="119"/>
      <c r="AF160" s="114"/>
      <c r="AG160" s="113"/>
      <c r="AH160" s="113"/>
      <c r="AI160" s="111"/>
      <c r="AJ160" s="114"/>
      <c r="AK160" s="113"/>
      <c r="AL160" s="113"/>
      <c r="AM160" s="111"/>
      <c r="AO160" s="220"/>
    </row>
    <row r="161" spans="1:41" s="2" customFormat="1" ht="18" customHeight="1" thickBot="1" x14ac:dyDescent="0.3">
      <c r="A161" s="55" t="s">
        <v>29</v>
      </c>
      <c r="B161" s="230" t="s">
        <v>112</v>
      </c>
      <c r="C161" s="236"/>
      <c r="D161" s="133"/>
      <c r="E161" s="118">
        <v>2</v>
      </c>
      <c r="F161" s="203">
        <v>4</v>
      </c>
      <c r="G161" s="52">
        <v>60</v>
      </c>
      <c r="H161" s="53"/>
      <c r="I161" s="53"/>
      <c r="J161" s="53"/>
      <c r="K161" s="53">
        <v>60</v>
      </c>
      <c r="L161" s="112"/>
      <c r="M161" s="113"/>
      <c r="N161" s="113"/>
      <c r="O161" s="111"/>
      <c r="P161" s="114"/>
      <c r="Q161" s="113"/>
      <c r="R161" s="113"/>
      <c r="S161" s="111"/>
      <c r="T161" s="114"/>
      <c r="U161" s="113"/>
      <c r="V161" s="113"/>
      <c r="W161" s="111"/>
      <c r="X161" s="114"/>
      <c r="Y161" s="113"/>
      <c r="Z161" s="118"/>
      <c r="AA161" s="218">
        <v>30</v>
      </c>
      <c r="AB161" s="114"/>
      <c r="AC161" s="113"/>
      <c r="AD161" s="118"/>
      <c r="AE161" s="218">
        <v>30</v>
      </c>
      <c r="AF161" s="114"/>
      <c r="AG161" s="113"/>
      <c r="AH161" s="113"/>
      <c r="AI161" s="111"/>
      <c r="AJ161" s="114"/>
      <c r="AK161" s="113"/>
      <c r="AL161" s="113"/>
      <c r="AM161" s="111"/>
      <c r="AO161" s="220"/>
    </row>
    <row r="162" spans="1:41" s="2" customFormat="1" ht="18" customHeight="1" x14ac:dyDescent="0.25">
      <c r="A162" s="55" t="s">
        <v>30</v>
      </c>
      <c r="B162" s="230" t="s">
        <v>138</v>
      </c>
      <c r="C162" s="231"/>
      <c r="D162" s="133"/>
      <c r="E162" s="118">
        <v>2</v>
      </c>
      <c r="F162" s="203">
        <v>5</v>
      </c>
      <c r="G162" s="52">
        <v>75</v>
      </c>
      <c r="H162" s="53"/>
      <c r="I162" s="53"/>
      <c r="J162" s="53"/>
      <c r="K162" s="53">
        <v>75</v>
      </c>
      <c r="L162" s="112"/>
      <c r="M162" s="113"/>
      <c r="N162" s="113"/>
      <c r="O162" s="111"/>
      <c r="P162" s="114"/>
      <c r="Q162" s="113"/>
      <c r="R162" s="113"/>
      <c r="S162" s="111"/>
      <c r="T162" s="114"/>
      <c r="U162" s="113"/>
      <c r="V162" s="113"/>
      <c r="W162" s="111"/>
      <c r="X162" s="114"/>
      <c r="Y162" s="113"/>
      <c r="Z162" s="113"/>
      <c r="AA162" s="217">
        <v>30</v>
      </c>
      <c r="AB162" s="114"/>
      <c r="AC162" s="113"/>
      <c r="AD162" s="113"/>
      <c r="AE162" s="217">
        <v>45</v>
      </c>
      <c r="AF162" s="114"/>
      <c r="AG162" s="113"/>
      <c r="AH162" s="113"/>
      <c r="AI162" s="111"/>
      <c r="AJ162" s="114"/>
      <c r="AK162" s="113"/>
      <c r="AL162" s="113"/>
      <c r="AM162" s="111"/>
      <c r="AO162" s="220"/>
    </row>
    <row r="163" spans="1:41" s="2" customFormat="1" ht="35.1" customHeight="1" x14ac:dyDescent="0.25">
      <c r="A163" s="55" t="s">
        <v>31</v>
      </c>
      <c r="B163" s="234" t="s">
        <v>139</v>
      </c>
      <c r="C163" s="235"/>
      <c r="D163" s="133"/>
      <c r="E163" s="118">
        <v>1</v>
      </c>
      <c r="F163" s="208">
        <v>2</v>
      </c>
      <c r="G163" s="52">
        <v>30</v>
      </c>
      <c r="H163" s="53"/>
      <c r="I163" s="53"/>
      <c r="J163" s="53"/>
      <c r="K163" s="53">
        <v>30</v>
      </c>
      <c r="L163" s="112"/>
      <c r="M163" s="113"/>
      <c r="N163" s="113"/>
      <c r="O163" s="111"/>
      <c r="P163" s="114"/>
      <c r="Q163" s="113"/>
      <c r="R163" s="113"/>
      <c r="S163" s="111">
        <v>30</v>
      </c>
      <c r="T163" s="114"/>
      <c r="U163" s="113"/>
      <c r="V163" s="113"/>
      <c r="W163" s="111"/>
      <c r="X163" s="114"/>
      <c r="Y163" s="113"/>
      <c r="Z163" s="113"/>
      <c r="AA163" s="111"/>
      <c r="AB163" s="114"/>
      <c r="AC163" s="113"/>
      <c r="AD163" s="113"/>
      <c r="AE163" s="111"/>
      <c r="AF163" s="114"/>
      <c r="AG163" s="113"/>
      <c r="AH163" s="113"/>
      <c r="AI163" s="111"/>
      <c r="AJ163" s="114"/>
      <c r="AK163" s="113"/>
      <c r="AL163" s="113"/>
      <c r="AM163" s="111"/>
      <c r="AO163" s="220"/>
    </row>
    <row r="164" spans="1:41" s="2" customFormat="1" ht="35.1" customHeight="1" thickBot="1" x14ac:dyDescent="0.3">
      <c r="A164" s="55" t="s">
        <v>114</v>
      </c>
      <c r="B164" s="234" t="s">
        <v>115</v>
      </c>
      <c r="C164" s="235"/>
      <c r="D164" s="133"/>
      <c r="E164" s="118">
        <v>1</v>
      </c>
      <c r="F164" s="203">
        <v>2</v>
      </c>
      <c r="G164" s="52">
        <v>30</v>
      </c>
      <c r="H164" s="53"/>
      <c r="I164" s="53"/>
      <c r="J164" s="53"/>
      <c r="K164" s="53">
        <v>30</v>
      </c>
      <c r="L164" s="112"/>
      <c r="M164" s="113"/>
      <c r="N164" s="113"/>
      <c r="O164" s="111"/>
      <c r="P164" s="114"/>
      <c r="Q164" s="113"/>
      <c r="R164" s="113"/>
      <c r="S164" s="111"/>
      <c r="T164" s="114"/>
      <c r="U164" s="113"/>
      <c r="V164" s="113"/>
      <c r="W164" s="111"/>
      <c r="X164" s="114"/>
      <c r="Y164" s="113"/>
      <c r="Z164" s="113"/>
      <c r="AA164" s="111">
        <v>30</v>
      </c>
      <c r="AB164" s="114"/>
      <c r="AC164" s="113"/>
      <c r="AD164" s="113"/>
      <c r="AE164" s="119"/>
      <c r="AF164" s="114"/>
      <c r="AG164" s="113"/>
      <c r="AH164" s="113"/>
      <c r="AI164" s="119"/>
      <c r="AJ164" s="114"/>
      <c r="AK164" s="113"/>
      <c r="AL164" s="113"/>
      <c r="AM164" s="111"/>
      <c r="AO164" s="220"/>
    </row>
    <row r="165" spans="1:41" s="2" customFormat="1" ht="28.5" customHeight="1" thickBot="1" x14ac:dyDescent="0.3">
      <c r="A165" s="55" t="s">
        <v>106</v>
      </c>
      <c r="B165" s="234" t="s">
        <v>140</v>
      </c>
      <c r="C165" s="235"/>
      <c r="D165" s="133"/>
      <c r="E165" s="118">
        <v>2</v>
      </c>
      <c r="F165" s="203">
        <v>4</v>
      </c>
      <c r="G165" s="52">
        <v>75</v>
      </c>
      <c r="H165" s="53"/>
      <c r="I165" s="53"/>
      <c r="J165" s="53"/>
      <c r="K165" s="53">
        <v>75</v>
      </c>
      <c r="L165" s="112"/>
      <c r="M165" s="113"/>
      <c r="N165" s="113"/>
      <c r="O165" s="111"/>
      <c r="P165" s="114"/>
      <c r="Q165" s="113"/>
      <c r="R165" s="113"/>
      <c r="S165" s="111"/>
      <c r="T165" s="114"/>
      <c r="U165" s="113"/>
      <c r="V165" s="113"/>
      <c r="W165" s="111"/>
      <c r="X165" s="114"/>
      <c r="Y165" s="113"/>
      <c r="Z165" s="113"/>
      <c r="AA165" s="111"/>
      <c r="AB165" s="114"/>
      <c r="AC165" s="113"/>
      <c r="AD165" s="118"/>
      <c r="AE165" s="218">
        <v>30</v>
      </c>
      <c r="AF165" s="114"/>
      <c r="AG165" s="113"/>
      <c r="AH165" s="118"/>
      <c r="AI165" s="218">
        <v>45</v>
      </c>
      <c r="AJ165" s="114"/>
      <c r="AK165" s="113"/>
      <c r="AL165" s="113"/>
      <c r="AM165" s="111"/>
      <c r="AO165" s="220"/>
    </row>
    <row r="166" spans="1:41" s="2" customFormat="1" ht="18" customHeight="1" x14ac:dyDescent="0.25">
      <c r="A166" s="55" t="s">
        <v>109</v>
      </c>
      <c r="B166" s="230" t="s">
        <v>113</v>
      </c>
      <c r="C166" s="231"/>
      <c r="D166" s="133"/>
      <c r="E166" s="118">
        <v>1</v>
      </c>
      <c r="F166" s="203">
        <v>3</v>
      </c>
      <c r="G166" s="52">
        <v>45</v>
      </c>
      <c r="H166" s="53"/>
      <c r="I166" s="53"/>
      <c r="J166" s="53"/>
      <c r="K166" s="53">
        <v>45</v>
      </c>
      <c r="L166" s="112"/>
      <c r="M166" s="113"/>
      <c r="N166" s="113"/>
      <c r="O166" s="111"/>
      <c r="P166" s="114"/>
      <c r="Q166" s="113"/>
      <c r="R166" s="113"/>
      <c r="S166" s="111">
        <v>45</v>
      </c>
      <c r="T166" s="114"/>
      <c r="U166" s="113"/>
      <c r="V166" s="113"/>
      <c r="W166" s="111"/>
      <c r="X166" s="114"/>
      <c r="Y166" s="113"/>
      <c r="Z166" s="113"/>
      <c r="AA166" s="111"/>
      <c r="AB166" s="114"/>
      <c r="AC166" s="113"/>
      <c r="AD166" s="113"/>
      <c r="AE166" s="217"/>
      <c r="AF166" s="114"/>
      <c r="AG166" s="113"/>
      <c r="AH166" s="113"/>
      <c r="AI166" s="217"/>
      <c r="AJ166" s="114"/>
      <c r="AK166" s="113"/>
      <c r="AL166" s="113"/>
      <c r="AM166" s="111"/>
      <c r="AO166" s="220"/>
    </row>
    <row r="167" spans="1:41" s="2" customFormat="1" ht="32.4" customHeight="1" x14ac:dyDescent="0.25">
      <c r="A167" s="55" t="s">
        <v>110</v>
      </c>
      <c r="B167" s="234" t="s">
        <v>149</v>
      </c>
      <c r="C167" s="235"/>
      <c r="D167" s="133"/>
      <c r="E167" s="118">
        <v>2</v>
      </c>
      <c r="F167" s="203">
        <v>6</v>
      </c>
      <c r="G167" s="52">
        <v>90</v>
      </c>
      <c r="H167" s="53"/>
      <c r="I167" s="53"/>
      <c r="J167" s="53"/>
      <c r="K167" s="53">
        <v>90</v>
      </c>
      <c r="L167" s="112"/>
      <c r="M167" s="113"/>
      <c r="N167" s="113"/>
      <c r="O167" s="111"/>
      <c r="P167" s="114"/>
      <c r="Q167" s="113"/>
      <c r="R167" s="113"/>
      <c r="S167" s="111"/>
      <c r="T167" s="114"/>
      <c r="U167" s="113"/>
      <c r="V167" s="113"/>
      <c r="W167" s="111">
        <v>45</v>
      </c>
      <c r="X167" s="114"/>
      <c r="Y167" s="113"/>
      <c r="Z167" s="113"/>
      <c r="AA167" s="111">
        <v>45</v>
      </c>
      <c r="AB167" s="114"/>
      <c r="AC167" s="113"/>
      <c r="AD167" s="113"/>
      <c r="AE167" s="111"/>
      <c r="AF167" s="114"/>
      <c r="AG167" s="113"/>
      <c r="AH167" s="113"/>
      <c r="AI167" s="111"/>
      <c r="AJ167" s="114"/>
      <c r="AK167" s="113"/>
      <c r="AL167" s="113"/>
      <c r="AM167" s="111"/>
      <c r="AO167" s="220"/>
    </row>
    <row r="168" spans="1:41" s="2" customFormat="1" ht="18" customHeight="1" x14ac:dyDescent="0.25">
      <c r="A168" s="55" t="s">
        <v>121</v>
      </c>
      <c r="B168" s="230" t="s">
        <v>122</v>
      </c>
      <c r="C168" s="231"/>
      <c r="D168" s="133"/>
      <c r="E168" s="118">
        <v>2</v>
      </c>
      <c r="F168" s="111">
        <v>3</v>
      </c>
      <c r="G168" s="52">
        <v>45</v>
      </c>
      <c r="H168" s="53">
        <v>15</v>
      </c>
      <c r="I168" s="53"/>
      <c r="J168" s="53"/>
      <c r="K168" s="53">
        <v>30</v>
      </c>
      <c r="L168" s="112"/>
      <c r="M168" s="113"/>
      <c r="N168" s="113"/>
      <c r="O168" s="111"/>
      <c r="P168" s="114"/>
      <c r="Q168" s="113"/>
      <c r="R168" s="113"/>
      <c r="S168" s="111"/>
      <c r="T168" s="114"/>
      <c r="U168" s="113"/>
      <c r="V168" s="113"/>
      <c r="W168" s="111"/>
      <c r="X168" s="114"/>
      <c r="Y168" s="113"/>
      <c r="Z168" s="113"/>
      <c r="AA168" s="111"/>
      <c r="AB168" s="114">
        <v>15</v>
      </c>
      <c r="AC168" s="113"/>
      <c r="AD168" s="113"/>
      <c r="AE168" s="111">
        <v>30</v>
      </c>
      <c r="AF168" s="114"/>
      <c r="AG168" s="113"/>
      <c r="AH168" s="113"/>
      <c r="AI168" s="111"/>
      <c r="AJ168" s="114"/>
      <c r="AK168" s="113"/>
      <c r="AL168" s="113"/>
      <c r="AM168" s="111"/>
      <c r="AO168" s="220"/>
    </row>
    <row r="169" spans="1:41" s="2" customFormat="1" ht="29.4" customHeight="1" x14ac:dyDescent="0.25">
      <c r="A169" s="55" t="s">
        <v>117</v>
      </c>
      <c r="B169" s="234" t="s">
        <v>143</v>
      </c>
      <c r="C169" s="235"/>
      <c r="D169" s="133"/>
      <c r="E169" s="118">
        <v>2</v>
      </c>
      <c r="F169" s="111">
        <v>3</v>
      </c>
      <c r="G169" s="52">
        <v>45</v>
      </c>
      <c r="H169" s="53">
        <v>15</v>
      </c>
      <c r="I169" s="53"/>
      <c r="J169" s="53"/>
      <c r="K169" s="53">
        <v>30</v>
      </c>
      <c r="L169" s="112"/>
      <c r="M169" s="113"/>
      <c r="N169" s="113"/>
      <c r="O169" s="111"/>
      <c r="P169" s="114"/>
      <c r="Q169" s="113"/>
      <c r="R169" s="113"/>
      <c r="S169" s="111"/>
      <c r="T169" s="114"/>
      <c r="U169" s="113"/>
      <c r="V169" s="113"/>
      <c r="W169" s="111"/>
      <c r="X169" s="114"/>
      <c r="Y169" s="113"/>
      <c r="Z169" s="113"/>
      <c r="AA169" s="111"/>
      <c r="AB169" s="114"/>
      <c r="AC169" s="113"/>
      <c r="AD169" s="113"/>
      <c r="AE169" s="111"/>
      <c r="AF169" s="114">
        <v>15</v>
      </c>
      <c r="AG169" s="113"/>
      <c r="AH169" s="113"/>
      <c r="AI169" s="111">
        <v>30</v>
      </c>
      <c r="AJ169" s="114"/>
      <c r="AK169" s="113"/>
      <c r="AL169" s="113"/>
      <c r="AM169" s="111"/>
      <c r="AO169" s="220"/>
    </row>
    <row r="170" spans="1:41" s="2" customFormat="1" ht="18" customHeight="1" x14ac:dyDescent="0.25">
      <c r="A170" s="55" t="s">
        <v>118</v>
      </c>
      <c r="B170" s="230" t="s">
        <v>116</v>
      </c>
      <c r="C170" s="231"/>
      <c r="D170" s="133"/>
      <c r="E170" s="118">
        <v>2</v>
      </c>
      <c r="F170" s="208">
        <v>13</v>
      </c>
      <c r="G170" s="210">
        <v>120</v>
      </c>
      <c r="H170" s="53"/>
      <c r="I170" s="53"/>
      <c r="J170" s="53"/>
      <c r="K170" s="53">
        <v>120</v>
      </c>
      <c r="L170" s="112"/>
      <c r="M170" s="113"/>
      <c r="N170" s="113"/>
      <c r="O170" s="111"/>
      <c r="P170" s="114"/>
      <c r="Q170" s="113"/>
      <c r="R170" s="113"/>
      <c r="S170" s="111"/>
      <c r="T170" s="114"/>
      <c r="U170" s="113"/>
      <c r="V170" s="113"/>
      <c r="W170" s="111"/>
      <c r="X170" s="114"/>
      <c r="Y170" s="113"/>
      <c r="Z170" s="113"/>
      <c r="AA170" s="111"/>
      <c r="AB170" s="114"/>
      <c r="AC170" s="113"/>
      <c r="AD170" s="113"/>
      <c r="AE170" s="111">
        <v>60</v>
      </c>
      <c r="AF170" s="114"/>
      <c r="AG170" s="113"/>
      <c r="AH170" s="113"/>
      <c r="AI170" s="111">
        <v>60</v>
      </c>
      <c r="AJ170" s="114"/>
      <c r="AK170" s="113"/>
      <c r="AL170" s="113"/>
      <c r="AM170" s="111"/>
      <c r="AO170" s="220"/>
    </row>
    <row r="171" spans="1:41" s="2" customFormat="1" ht="18" customHeight="1" x14ac:dyDescent="0.25">
      <c r="A171" s="55" t="s">
        <v>123</v>
      </c>
      <c r="B171" s="230" t="s">
        <v>120</v>
      </c>
      <c r="C171" s="231"/>
      <c r="D171" s="117"/>
      <c r="E171" s="118">
        <v>2</v>
      </c>
      <c r="F171" s="111">
        <v>3</v>
      </c>
      <c r="G171" s="52">
        <v>45</v>
      </c>
      <c r="H171" s="53">
        <v>45</v>
      </c>
      <c r="I171" s="53"/>
      <c r="J171" s="53"/>
      <c r="K171" s="53"/>
      <c r="L171" s="112"/>
      <c r="M171" s="113"/>
      <c r="N171" s="113"/>
      <c r="O171" s="111"/>
      <c r="P171" s="114"/>
      <c r="Q171" s="113"/>
      <c r="R171" s="113"/>
      <c r="S171" s="111"/>
      <c r="T171" s="114"/>
      <c r="U171" s="113"/>
      <c r="V171" s="113"/>
      <c r="W171" s="111"/>
      <c r="X171" s="114"/>
      <c r="Y171" s="113"/>
      <c r="Z171" s="113"/>
      <c r="AA171" s="111"/>
      <c r="AB171" s="114">
        <v>15</v>
      </c>
      <c r="AC171" s="113"/>
      <c r="AD171" s="113"/>
      <c r="AE171" s="111"/>
      <c r="AF171" s="114">
        <v>30</v>
      </c>
      <c r="AG171" s="113"/>
      <c r="AH171" s="113"/>
      <c r="AI171" s="111"/>
      <c r="AJ171" s="114"/>
      <c r="AK171" s="113"/>
      <c r="AL171" s="113"/>
      <c r="AM171" s="111"/>
      <c r="AO171" s="220"/>
    </row>
    <row r="172" spans="1:41" s="2" customFormat="1" ht="18" customHeight="1" x14ac:dyDescent="0.25">
      <c r="A172" s="55" t="s">
        <v>124</v>
      </c>
      <c r="B172" s="230" t="s">
        <v>145</v>
      </c>
      <c r="C172" s="231"/>
      <c r="D172" s="117"/>
      <c r="E172" s="118">
        <v>4</v>
      </c>
      <c r="F172" s="203">
        <v>32</v>
      </c>
      <c r="G172" s="52"/>
      <c r="H172" s="53"/>
      <c r="I172" s="53"/>
      <c r="J172" s="53"/>
      <c r="K172" s="53"/>
      <c r="L172" s="112"/>
      <c r="M172" s="113"/>
      <c r="N172" s="113"/>
      <c r="O172" s="111"/>
      <c r="P172" s="114"/>
      <c r="Q172" s="113"/>
      <c r="R172" s="113"/>
      <c r="S172" s="111" t="s">
        <v>96</v>
      </c>
      <c r="T172" s="114"/>
      <c r="U172" s="113"/>
      <c r="V172" s="113"/>
      <c r="W172" s="111" t="s">
        <v>96</v>
      </c>
      <c r="X172" s="114"/>
      <c r="Y172" s="113"/>
      <c r="Z172" s="113"/>
      <c r="AA172" s="111" t="s">
        <v>96</v>
      </c>
      <c r="AB172" s="114"/>
      <c r="AC172" s="113"/>
      <c r="AD172" s="113"/>
      <c r="AE172" s="111" t="s">
        <v>96</v>
      </c>
      <c r="AF172" s="114"/>
      <c r="AG172" s="113"/>
      <c r="AH172" s="113"/>
      <c r="AI172" s="111"/>
      <c r="AJ172" s="114"/>
      <c r="AK172" s="113"/>
      <c r="AL172" s="113"/>
      <c r="AM172" s="111"/>
      <c r="AO172" s="220"/>
    </row>
    <row r="173" spans="1:41" s="2" customFormat="1" ht="37.5" customHeight="1" thickBot="1" x14ac:dyDescent="0.3">
      <c r="A173" s="55" t="s">
        <v>125</v>
      </c>
      <c r="B173" s="401" t="s">
        <v>119</v>
      </c>
      <c r="C173" s="402"/>
      <c r="D173" s="115"/>
      <c r="E173" s="120"/>
      <c r="F173" s="209">
        <v>10</v>
      </c>
      <c r="G173" s="134">
        <f t="shared" ref="G173" si="4">SUM(H173:K173)</f>
        <v>0</v>
      </c>
      <c r="H173" s="113"/>
      <c r="I173" s="120"/>
      <c r="J173" s="120"/>
      <c r="K173" s="120"/>
      <c r="L173" s="135"/>
      <c r="M173" s="136"/>
      <c r="N173" s="136"/>
      <c r="O173" s="121"/>
      <c r="P173" s="137"/>
      <c r="Q173" s="136"/>
      <c r="R173" s="136"/>
      <c r="S173" s="121"/>
      <c r="T173" s="137"/>
      <c r="U173" s="136"/>
      <c r="V173" s="136"/>
      <c r="W173" s="121"/>
      <c r="X173" s="137"/>
      <c r="Y173" s="136"/>
      <c r="Z173" s="136"/>
      <c r="AA173" s="121"/>
      <c r="AB173" s="137"/>
      <c r="AC173" s="136"/>
      <c r="AD173" s="136"/>
      <c r="AE173" s="121"/>
      <c r="AF173" s="403" t="s">
        <v>96</v>
      </c>
      <c r="AG173" s="404"/>
      <c r="AH173" s="404"/>
      <c r="AI173" s="405"/>
      <c r="AJ173" s="403"/>
      <c r="AK173" s="404"/>
      <c r="AL173" s="404"/>
      <c r="AM173" s="405"/>
      <c r="AO173" s="220"/>
    </row>
    <row r="174" spans="1:41" s="2" customFormat="1" ht="13.8" thickTop="1" x14ac:dyDescent="0.25">
      <c r="A174" s="65"/>
      <c r="B174" s="329" t="s">
        <v>18</v>
      </c>
      <c r="C174" s="330"/>
      <c r="D174" s="333">
        <f t="shared" ref="D174:AI174" si="5">SUM(D154:D173)</f>
        <v>1</v>
      </c>
      <c r="E174" s="318">
        <f t="shared" si="5"/>
        <v>33</v>
      </c>
      <c r="F174" s="320">
        <f t="shared" si="5"/>
        <v>124</v>
      </c>
      <c r="G174" s="337">
        <f t="shared" si="5"/>
        <v>1125</v>
      </c>
      <c r="H174" s="318">
        <f t="shared" si="5"/>
        <v>150</v>
      </c>
      <c r="I174" s="318">
        <f t="shared" si="5"/>
        <v>0</v>
      </c>
      <c r="J174" s="318">
        <f t="shared" si="5"/>
        <v>0</v>
      </c>
      <c r="K174" s="320">
        <f t="shared" si="5"/>
        <v>975</v>
      </c>
      <c r="L174" s="66">
        <f t="shared" si="5"/>
        <v>30</v>
      </c>
      <c r="M174" s="67">
        <f t="shared" si="5"/>
        <v>0</v>
      </c>
      <c r="N174" s="67">
        <f t="shared" si="5"/>
        <v>0</v>
      </c>
      <c r="O174" s="69">
        <f t="shared" si="5"/>
        <v>105</v>
      </c>
      <c r="P174" s="66">
        <f t="shared" si="5"/>
        <v>0</v>
      </c>
      <c r="Q174" s="67">
        <f t="shared" si="5"/>
        <v>0</v>
      </c>
      <c r="R174" s="67">
        <f t="shared" si="5"/>
        <v>0</v>
      </c>
      <c r="S174" s="69">
        <f t="shared" si="5"/>
        <v>135</v>
      </c>
      <c r="T174" s="66">
        <f t="shared" si="5"/>
        <v>30</v>
      </c>
      <c r="U174" s="67">
        <f t="shared" si="5"/>
        <v>0</v>
      </c>
      <c r="V174" s="67">
        <f t="shared" si="5"/>
        <v>0</v>
      </c>
      <c r="W174" s="69">
        <f t="shared" si="5"/>
        <v>120</v>
      </c>
      <c r="X174" s="66">
        <f t="shared" si="5"/>
        <v>15</v>
      </c>
      <c r="Y174" s="67">
        <f t="shared" si="5"/>
        <v>0</v>
      </c>
      <c r="Z174" s="67">
        <f t="shared" si="5"/>
        <v>0</v>
      </c>
      <c r="AA174" s="69">
        <f t="shared" si="5"/>
        <v>225</v>
      </c>
      <c r="AB174" s="66">
        <f t="shared" si="5"/>
        <v>30</v>
      </c>
      <c r="AC174" s="67">
        <f t="shared" si="5"/>
        <v>0</v>
      </c>
      <c r="AD174" s="67">
        <f t="shared" si="5"/>
        <v>0</v>
      </c>
      <c r="AE174" s="69">
        <f t="shared" si="5"/>
        <v>255</v>
      </c>
      <c r="AF174" s="66">
        <f t="shared" si="5"/>
        <v>45</v>
      </c>
      <c r="AG174" s="67">
        <f t="shared" si="5"/>
        <v>0</v>
      </c>
      <c r="AH174" s="67">
        <f t="shared" si="5"/>
        <v>0</v>
      </c>
      <c r="AI174" s="69">
        <f t="shared" si="5"/>
        <v>135</v>
      </c>
      <c r="AJ174" s="66">
        <f>SUM(AJ154:AJ172)</f>
        <v>0</v>
      </c>
      <c r="AK174" s="66">
        <f>SUM(AK154:AK172)</f>
        <v>0</v>
      </c>
      <c r="AL174" s="66">
        <f>SUM(AL154:AL172)</f>
        <v>0</v>
      </c>
      <c r="AM174" s="66">
        <f>SUM(AM154:AM172)</f>
        <v>0</v>
      </c>
      <c r="AO174" s="220"/>
    </row>
    <row r="175" spans="1:41" s="2" customFormat="1" ht="13.8" thickBot="1" x14ac:dyDescent="0.3">
      <c r="A175" s="71"/>
      <c r="B175" s="331"/>
      <c r="C175" s="332"/>
      <c r="D175" s="334"/>
      <c r="E175" s="335"/>
      <c r="F175" s="336"/>
      <c r="G175" s="338"/>
      <c r="H175" s="319"/>
      <c r="I175" s="319"/>
      <c r="J175" s="319"/>
      <c r="K175" s="321"/>
      <c r="L175" s="322">
        <f>SUM(L174:O174)</f>
        <v>135</v>
      </c>
      <c r="M175" s="323"/>
      <c r="N175" s="323"/>
      <c r="O175" s="324"/>
      <c r="P175" s="322">
        <f>SUM(P174:S174)</f>
        <v>135</v>
      </c>
      <c r="Q175" s="323"/>
      <c r="R175" s="323"/>
      <c r="S175" s="324"/>
      <c r="T175" s="322">
        <f>SUM(T174:W174)</f>
        <v>150</v>
      </c>
      <c r="U175" s="323"/>
      <c r="V175" s="323"/>
      <c r="W175" s="324"/>
      <c r="X175" s="322">
        <f>SUM(X174:AA174)</f>
        <v>240</v>
      </c>
      <c r="Y175" s="323"/>
      <c r="Z175" s="323"/>
      <c r="AA175" s="324"/>
      <c r="AB175" s="322">
        <f>SUM(AB174:AE174)</f>
        <v>285</v>
      </c>
      <c r="AC175" s="323"/>
      <c r="AD175" s="323"/>
      <c r="AE175" s="324"/>
      <c r="AF175" s="322">
        <f>SUM(AF174:AI174)</f>
        <v>180</v>
      </c>
      <c r="AG175" s="323"/>
      <c r="AH175" s="323"/>
      <c r="AI175" s="324"/>
      <c r="AJ175" s="322">
        <f>SUM(AJ174:AM174)</f>
        <v>0</v>
      </c>
      <c r="AK175" s="323"/>
      <c r="AL175" s="323"/>
      <c r="AM175" s="324"/>
      <c r="AO175" s="220"/>
    </row>
    <row r="176" spans="1:41" s="2" customFormat="1" ht="12.75" customHeight="1" x14ac:dyDescent="0.25">
      <c r="A176" s="304" t="s">
        <v>70</v>
      </c>
      <c r="B176" s="305"/>
      <c r="C176" s="306"/>
      <c r="D176" s="307" t="s">
        <v>7</v>
      </c>
      <c r="E176" s="310" t="s">
        <v>8</v>
      </c>
      <c r="F176" s="284" t="s">
        <v>37</v>
      </c>
      <c r="G176" s="312" t="s">
        <v>5</v>
      </c>
      <c r="H176" s="314" t="s">
        <v>9</v>
      </c>
      <c r="I176" s="314" t="s">
        <v>10</v>
      </c>
      <c r="J176" s="314" t="s">
        <v>60</v>
      </c>
      <c r="K176" s="316" t="s">
        <v>35</v>
      </c>
      <c r="L176" s="297" t="s">
        <v>83</v>
      </c>
      <c r="M176" s="298"/>
      <c r="N176" s="298"/>
      <c r="O176" s="299"/>
      <c r="P176" s="297" t="s">
        <v>84</v>
      </c>
      <c r="Q176" s="298"/>
      <c r="R176" s="298"/>
      <c r="S176" s="299"/>
      <c r="T176" s="297" t="s">
        <v>85</v>
      </c>
      <c r="U176" s="298"/>
      <c r="V176" s="298"/>
      <c r="W176" s="299"/>
      <c r="X176" s="297" t="s">
        <v>90</v>
      </c>
      <c r="Y176" s="298"/>
      <c r="Z176" s="298"/>
      <c r="AA176" s="299"/>
      <c r="AB176" s="297" t="s">
        <v>86</v>
      </c>
      <c r="AC176" s="298"/>
      <c r="AD176" s="298"/>
      <c r="AE176" s="299"/>
      <c r="AF176" s="296" t="s">
        <v>87</v>
      </c>
      <c r="AG176" s="277"/>
      <c r="AH176" s="277"/>
      <c r="AI176" s="278"/>
      <c r="AJ176" s="297" t="s">
        <v>88</v>
      </c>
      <c r="AK176" s="298"/>
      <c r="AL176" s="298"/>
      <c r="AM176" s="299"/>
      <c r="AO176" s="220"/>
    </row>
    <row r="177" spans="1:41" s="2" customFormat="1" x14ac:dyDescent="0.25">
      <c r="A177" s="304"/>
      <c r="B177" s="305"/>
      <c r="C177" s="306"/>
      <c r="D177" s="308"/>
      <c r="E177" s="310"/>
      <c r="F177" s="311"/>
      <c r="G177" s="312"/>
      <c r="H177" s="314"/>
      <c r="I177" s="314"/>
      <c r="J177" s="314"/>
      <c r="K177" s="316"/>
      <c r="L177" s="300" t="s">
        <v>9</v>
      </c>
      <c r="M177" s="302" t="s">
        <v>10</v>
      </c>
      <c r="N177" s="282" t="s">
        <v>11</v>
      </c>
      <c r="O177" s="284" t="s">
        <v>61</v>
      </c>
      <c r="P177" s="300" t="s">
        <v>9</v>
      </c>
      <c r="Q177" s="302" t="s">
        <v>10</v>
      </c>
      <c r="R177" s="282" t="s">
        <v>11</v>
      </c>
      <c r="S177" s="284" t="s">
        <v>61</v>
      </c>
      <c r="T177" s="300" t="s">
        <v>9</v>
      </c>
      <c r="U177" s="302" t="s">
        <v>10</v>
      </c>
      <c r="V177" s="282" t="s">
        <v>11</v>
      </c>
      <c r="W177" s="284" t="s">
        <v>61</v>
      </c>
      <c r="X177" s="300" t="s">
        <v>9</v>
      </c>
      <c r="Y177" s="302" t="s">
        <v>10</v>
      </c>
      <c r="Z177" s="282" t="s">
        <v>11</v>
      </c>
      <c r="AA177" s="284" t="s">
        <v>61</v>
      </c>
      <c r="AB177" s="300" t="s">
        <v>9</v>
      </c>
      <c r="AC177" s="302" t="s">
        <v>10</v>
      </c>
      <c r="AD177" s="282" t="s">
        <v>11</v>
      </c>
      <c r="AE177" s="284" t="s">
        <v>61</v>
      </c>
      <c r="AF177" s="300" t="s">
        <v>9</v>
      </c>
      <c r="AG177" s="302" t="s">
        <v>10</v>
      </c>
      <c r="AH177" s="282" t="s">
        <v>11</v>
      </c>
      <c r="AI177" s="284" t="s">
        <v>61</v>
      </c>
      <c r="AJ177" s="300" t="s">
        <v>9</v>
      </c>
      <c r="AK177" s="302" t="s">
        <v>10</v>
      </c>
      <c r="AL177" s="282" t="s">
        <v>11</v>
      </c>
      <c r="AM177" s="284" t="s">
        <v>61</v>
      </c>
      <c r="AO177" s="220"/>
    </row>
    <row r="178" spans="1:41" s="2" customFormat="1" ht="13.8" thickBot="1" x14ac:dyDescent="0.3">
      <c r="A178" s="304"/>
      <c r="B178" s="305"/>
      <c r="C178" s="306"/>
      <c r="D178" s="309"/>
      <c r="E178" s="283"/>
      <c r="F178" s="285"/>
      <c r="G178" s="313"/>
      <c r="H178" s="315"/>
      <c r="I178" s="315"/>
      <c r="J178" s="315"/>
      <c r="K178" s="317"/>
      <c r="L178" s="301"/>
      <c r="M178" s="303"/>
      <c r="N178" s="283"/>
      <c r="O178" s="285"/>
      <c r="P178" s="301"/>
      <c r="Q178" s="303"/>
      <c r="R178" s="283"/>
      <c r="S178" s="285"/>
      <c r="T178" s="301"/>
      <c r="U178" s="303"/>
      <c r="V178" s="283"/>
      <c r="W178" s="285"/>
      <c r="X178" s="301"/>
      <c r="Y178" s="303"/>
      <c r="Z178" s="283"/>
      <c r="AA178" s="285"/>
      <c r="AB178" s="301"/>
      <c r="AC178" s="303"/>
      <c r="AD178" s="283"/>
      <c r="AE178" s="285"/>
      <c r="AF178" s="301"/>
      <c r="AG178" s="303"/>
      <c r="AH178" s="283"/>
      <c r="AI178" s="285"/>
      <c r="AJ178" s="301"/>
      <c r="AK178" s="303"/>
      <c r="AL178" s="283"/>
      <c r="AM178" s="285"/>
      <c r="AO178" s="220"/>
    </row>
    <row r="179" spans="1:41" s="2" customFormat="1" ht="12.75" customHeight="1" x14ac:dyDescent="0.25">
      <c r="A179" s="304"/>
      <c r="B179" s="305"/>
      <c r="C179" s="306"/>
      <c r="D179" s="286">
        <f>SUM(D68+D174+D117)</f>
        <v>7</v>
      </c>
      <c r="E179" s="398">
        <f>SUM(E68+E174+E117)</f>
        <v>57</v>
      </c>
      <c r="F179" s="290">
        <f>SUM(F117+F174+F68)</f>
        <v>180</v>
      </c>
      <c r="G179" s="399">
        <f>SUM(G174+G117+G68)</f>
        <v>2110</v>
      </c>
      <c r="H179" s="288">
        <f>SUM(H68+H174+H117)</f>
        <v>525</v>
      </c>
      <c r="I179" s="288">
        <f>SUM(I68+I174+I117)</f>
        <v>105</v>
      </c>
      <c r="J179" s="288">
        <f>SUM(J68+J174+J117)</f>
        <v>120</v>
      </c>
      <c r="K179" s="290">
        <f>SUM(K68+K174+K117)</f>
        <v>1360</v>
      </c>
      <c r="L179" s="72">
        <f t="shared" ref="L179:AM179" si="6">SUM(L117+L174+L68)</f>
        <v>195</v>
      </c>
      <c r="M179" s="73">
        <f t="shared" si="6"/>
        <v>60</v>
      </c>
      <c r="N179" s="73">
        <f t="shared" si="6"/>
        <v>30</v>
      </c>
      <c r="O179" s="74">
        <f t="shared" si="6"/>
        <v>255</v>
      </c>
      <c r="P179" s="72">
        <f t="shared" si="6"/>
        <v>60</v>
      </c>
      <c r="Q179" s="73">
        <f t="shared" si="6"/>
        <v>30</v>
      </c>
      <c r="R179" s="73">
        <f t="shared" si="6"/>
        <v>30</v>
      </c>
      <c r="S179" s="75">
        <f t="shared" si="6"/>
        <v>250</v>
      </c>
      <c r="T179" s="76">
        <f t="shared" si="6"/>
        <v>60</v>
      </c>
      <c r="U179" s="73">
        <f t="shared" si="6"/>
        <v>15</v>
      </c>
      <c r="V179" s="73">
        <f t="shared" si="6"/>
        <v>30</v>
      </c>
      <c r="W179" s="74">
        <f t="shared" si="6"/>
        <v>210</v>
      </c>
      <c r="X179" s="72">
        <f t="shared" si="6"/>
        <v>45</v>
      </c>
      <c r="Y179" s="73">
        <f t="shared" si="6"/>
        <v>0</v>
      </c>
      <c r="Z179" s="73">
        <f t="shared" si="6"/>
        <v>30</v>
      </c>
      <c r="AA179" s="75">
        <f t="shared" si="6"/>
        <v>255</v>
      </c>
      <c r="AB179" s="76">
        <f t="shared" si="6"/>
        <v>90</v>
      </c>
      <c r="AC179" s="73">
        <f t="shared" si="6"/>
        <v>0</v>
      </c>
      <c r="AD179" s="73">
        <f t="shared" si="6"/>
        <v>0</v>
      </c>
      <c r="AE179" s="74">
        <f t="shared" si="6"/>
        <v>255</v>
      </c>
      <c r="AF179" s="72">
        <f t="shared" si="6"/>
        <v>75</v>
      </c>
      <c r="AG179" s="73">
        <f t="shared" si="6"/>
        <v>0</v>
      </c>
      <c r="AH179" s="73">
        <f t="shared" si="6"/>
        <v>0</v>
      </c>
      <c r="AI179" s="75">
        <f t="shared" si="6"/>
        <v>135</v>
      </c>
      <c r="AJ179" s="72">
        <f t="shared" si="6"/>
        <v>0</v>
      </c>
      <c r="AK179" s="73">
        <f t="shared" si="6"/>
        <v>0</v>
      </c>
      <c r="AL179" s="73">
        <f t="shared" si="6"/>
        <v>0</v>
      </c>
      <c r="AM179" s="75">
        <f t="shared" si="6"/>
        <v>0</v>
      </c>
      <c r="AO179" s="220" t="s">
        <v>38</v>
      </c>
    </row>
    <row r="180" spans="1:41" s="2" customFormat="1" ht="13.5" customHeight="1" thickBot="1" x14ac:dyDescent="0.3">
      <c r="A180" s="304"/>
      <c r="B180" s="305"/>
      <c r="C180" s="306"/>
      <c r="D180" s="287"/>
      <c r="E180" s="289"/>
      <c r="F180" s="291"/>
      <c r="G180" s="313"/>
      <c r="H180" s="303"/>
      <c r="I180" s="303"/>
      <c r="J180" s="303"/>
      <c r="K180" s="400"/>
      <c r="L180" s="265">
        <f>SUM(L179:O179)</f>
        <v>540</v>
      </c>
      <c r="M180" s="265"/>
      <c r="N180" s="265"/>
      <c r="O180" s="266"/>
      <c r="P180" s="265">
        <f>SUM(P179:S179)</f>
        <v>370</v>
      </c>
      <c r="Q180" s="265"/>
      <c r="R180" s="265"/>
      <c r="S180" s="266"/>
      <c r="T180" s="265">
        <f>SUM(T179:W179)</f>
        <v>315</v>
      </c>
      <c r="U180" s="265"/>
      <c r="V180" s="265"/>
      <c r="W180" s="266"/>
      <c r="X180" s="265">
        <f>SUM(X179:AA179)</f>
        <v>330</v>
      </c>
      <c r="Y180" s="265"/>
      <c r="Z180" s="265"/>
      <c r="AA180" s="266"/>
      <c r="AB180" s="265">
        <f>SUM(AB179:AE179)</f>
        <v>345</v>
      </c>
      <c r="AC180" s="265"/>
      <c r="AD180" s="265"/>
      <c r="AE180" s="266"/>
      <c r="AF180" s="265">
        <f>SUM(AF179:AI179)</f>
        <v>210</v>
      </c>
      <c r="AG180" s="265"/>
      <c r="AH180" s="265"/>
      <c r="AI180" s="266"/>
      <c r="AJ180" s="264">
        <f>SUM(AJ179:AM179)</f>
        <v>0</v>
      </c>
      <c r="AK180" s="265"/>
      <c r="AL180" s="265"/>
      <c r="AM180" s="266"/>
      <c r="AO180" s="220">
        <f>SUM(L180:AM180)*15</f>
        <v>31650</v>
      </c>
    </row>
    <row r="181" spans="1:41" s="2" customFormat="1" ht="12.75" customHeight="1" x14ac:dyDescent="0.25">
      <c r="A181" s="304"/>
      <c r="B181" s="305"/>
      <c r="C181" s="306"/>
      <c r="D181" s="267" t="s">
        <v>19</v>
      </c>
      <c r="E181" s="268"/>
      <c r="F181" s="269"/>
      <c r="G181" s="276" t="s">
        <v>20</v>
      </c>
      <c r="H181" s="277"/>
      <c r="I181" s="277"/>
      <c r="J181" s="277"/>
      <c r="K181" s="278"/>
      <c r="L181" s="279">
        <v>4</v>
      </c>
      <c r="M181" s="280"/>
      <c r="N181" s="280"/>
      <c r="O181" s="281"/>
      <c r="P181" s="279">
        <v>1</v>
      </c>
      <c r="Q181" s="280"/>
      <c r="R181" s="280"/>
      <c r="S181" s="281"/>
      <c r="T181" s="279">
        <v>1</v>
      </c>
      <c r="U181" s="280"/>
      <c r="V181" s="280"/>
      <c r="W181" s="281"/>
      <c r="X181" s="279">
        <v>1</v>
      </c>
      <c r="Y181" s="280"/>
      <c r="Z181" s="280"/>
      <c r="AA181" s="281"/>
      <c r="AB181" s="279">
        <v>0</v>
      </c>
      <c r="AC181" s="280"/>
      <c r="AD181" s="280"/>
      <c r="AE181" s="281"/>
      <c r="AF181" s="279">
        <v>0</v>
      </c>
      <c r="AG181" s="280"/>
      <c r="AH181" s="280"/>
      <c r="AI181" s="281"/>
      <c r="AJ181" s="279"/>
      <c r="AK181" s="280"/>
      <c r="AL181" s="280"/>
      <c r="AM181" s="281"/>
      <c r="AO181" s="220">
        <f>SUM(L181:AM181)</f>
        <v>7</v>
      </c>
    </row>
    <row r="182" spans="1:41" s="2" customFormat="1" ht="12.75" customHeight="1" x14ac:dyDescent="0.25">
      <c r="A182" s="304"/>
      <c r="B182" s="305"/>
      <c r="C182" s="306"/>
      <c r="D182" s="270"/>
      <c r="E182" s="271"/>
      <c r="F182" s="272"/>
      <c r="G182" s="261" t="s">
        <v>21</v>
      </c>
      <c r="H182" s="262"/>
      <c r="I182" s="262"/>
      <c r="J182" s="262"/>
      <c r="K182" s="263"/>
      <c r="L182" s="258">
        <v>12</v>
      </c>
      <c r="M182" s="259"/>
      <c r="N182" s="259"/>
      <c r="O182" s="260"/>
      <c r="P182" s="258">
        <v>9</v>
      </c>
      <c r="Q182" s="259"/>
      <c r="R182" s="259"/>
      <c r="S182" s="260"/>
      <c r="T182" s="258">
        <v>8</v>
      </c>
      <c r="U182" s="259"/>
      <c r="V182" s="259"/>
      <c r="W182" s="260"/>
      <c r="X182" s="258">
        <v>9</v>
      </c>
      <c r="Y182" s="259"/>
      <c r="Z182" s="259"/>
      <c r="AA182" s="260"/>
      <c r="AB182" s="258">
        <v>11</v>
      </c>
      <c r="AC182" s="259"/>
      <c r="AD182" s="259"/>
      <c r="AE182" s="260"/>
      <c r="AF182" s="258">
        <v>6</v>
      </c>
      <c r="AG182" s="259"/>
      <c r="AH182" s="259"/>
      <c r="AI182" s="260"/>
      <c r="AJ182" s="258"/>
      <c r="AK182" s="259"/>
      <c r="AL182" s="259"/>
      <c r="AM182" s="260"/>
      <c r="AO182" s="220">
        <f>SUM(L182:AM182)</f>
        <v>55</v>
      </c>
    </row>
    <row r="183" spans="1:41" s="2" customFormat="1" ht="13.5" customHeight="1" thickBot="1" x14ac:dyDescent="0.3">
      <c r="A183" s="304"/>
      <c r="B183" s="305"/>
      <c r="C183" s="306"/>
      <c r="D183" s="270"/>
      <c r="E183" s="271"/>
      <c r="F183" s="272"/>
      <c r="G183" s="261" t="s">
        <v>37</v>
      </c>
      <c r="H183" s="262"/>
      <c r="I183" s="262"/>
      <c r="J183" s="262"/>
      <c r="K183" s="263"/>
      <c r="L183" s="377">
        <v>30</v>
      </c>
      <c r="M183" s="377"/>
      <c r="N183" s="377"/>
      <c r="O183" s="377"/>
      <c r="P183" s="377">
        <v>30</v>
      </c>
      <c r="Q183" s="377"/>
      <c r="R183" s="377"/>
      <c r="S183" s="377"/>
      <c r="T183" s="377">
        <v>30</v>
      </c>
      <c r="U183" s="377"/>
      <c r="V183" s="377"/>
      <c r="W183" s="377"/>
      <c r="X183" s="377">
        <v>30</v>
      </c>
      <c r="Y183" s="377"/>
      <c r="Z183" s="377"/>
      <c r="AA183" s="377"/>
      <c r="AB183" s="377">
        <v>30</v>
      </c>
      <c r="AC183" s="377"/>
      <c r="AD183" s="377"/>
      <c r="AE183" s="377"/>
      <c r="AF183" s="377">
        <v>30</v>
      </c>
      <c r="AG183" s="377"/>
      <c r="AH183" s="377"/>
      <c r="AI183" s="377"/>
      <c r="AJ183" s="377"/>
      <c r="AK183" s="377"/>
      <c r="AL183" s="377"/>
      <c r="AM183" s="377"/>
      <c r="AO183" s="220">
        <f>SUM(L183:AM183)</f>
        <v>180</v>
      </c>
    </row>
    <row r="184" spans="1:41" s="2" customFormat="1" ht="13.8" x14ac:dyDescent="0.25">
      <c r="A184" s="160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51"/>
      <c r="V184" s="161"/>
      <c r="W184" s="161"/>
      <c r="X184" s="161"/>
      <c r="Y184" s="161"/>
      <c r="Z184" s="151"/>
      <c r="AA184" s="151"/>
      <c r="AB184" s="78" t="s">
        <v>150</v>
      </c>
      <c r="AC184" s="79"/>
      <c r="AD184" s="80"/>
      <c r="AE184" s="80"/>
      <c r="AF184" s="80"/>
      <c r="AG184" s="80"/>
      <c r="AH184" s="80"/>
      <c r="AI184" s="81"/>
      <c r="AJ184" s="82"/>
      <c r="AK184" s="80"/>
      <c r="AL184" s="80"/>
      <c r="AM184" s="83"/>
      <c r="AO184" s="220"/>
    </row>
    <row r="185" spans="1:41" s="2" customFormat="1" ht="13.8" x14ac:dyDescent="0.25">
      <c r="A185" s="86" t="s">
        <v>64</v>
      </c>
      <c r="B185" s="85"/>
      <c r="C185" s="85"/>
      <c r="D185" s="85"/>
      <c r="E185" s="85"/>
      <c r="F185" s="85"/>
      <c r="G185" s="85"/>
      <c r="AB185" s="86" t="s">
        <v>22</v>
      </c>
      <c r="AC185" s="87"/>
      <c r="AD185" s="88"/>
      <c r="AE185" s="88"/>
      <c r="AF185" s="88"/>
      <c r="AG185" s="88"/>
      <c r="AH185" s="88"/>
      <c r="AI185" s="88"/>
      <c r="AJ185" s="88"/>
      <c r="AK185" s="88"/>
      <c r="AL185" s="88"/>
      <c r="AM185" s="89"/>
      <c r="AO185" s="220"/>
    </row>
    <row r="186" spans="1:41" s="2" customFormat="1" ht="15" x14ac:dyDescent="0.25">
      <c r="A186" s="162"/>
      <c r="B186" s="11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85"/>
      <c r="R186" s="85"/>
      <c r="S186" s="85"/>
      <c r="T186" s="85"/>
      <c r="U186" s="85"/>
      <c r="V186" s="85"/>
      <c r="W186" s="85"/>
      <c r="X186" s="85"/>
      <c r="Y186" s="85"/>
      <c r="AB186" s="91" t="s">
        <v>9</v>
      </c>
      <c r="AC186" s="92" t="s">
        <v>40</v>
      </c>
      <c r="AD186" s="88"/>
      <c r="AE186" s="88"/>
      <c r="AF186" s="88"/>
      <c r="AG186" s="88"/>
      <c r="AH186" s="88"/>
      <c r="AI186" s="88"/>
      <c r="AJ186" s="88"/>
      <c r="AK186" s="88"/>
      <c r="AL186" s="88"/>
      <c r="AM186" s="89"/>
      <c r="AO186" s="220"/>
    </row>
    <row r="187" spans="1:41" s="2" customFormat="1" ht="15" x14ac:dyDescent="0.25">
      <c r="A187" s="162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93"/>
      <c r="R187" s="93"/>
      <c r="S187" s="93"/>
      <c r="T187" s="93"/>
      <c r="U187" s="94"/>
      <c r="V187" s="93"/>
      <c r="W187" s="93"/>
      <c r="AB187" s="91" t="s">
        <v>10</v>
      </c>
      <c r="AC187" s="92" t="s">
        <v>41</v>
      </c>
      <c r="AD187" s="88"/>
      <c r="AE187" s="88"/>
      <c r="AF187" s="85"/>
      <c r="AG187" s="88"/>
      <c r="AH187" s="88"/>
      <c r="AI187" s="88"/>
      <c r="AJ187" s="88"/>
      <c r="AK187" s="88"/>
      <c r="AL187" s="88"/>
      <c r="AM187" s="89"/>
      <c r="AO187" s="220"/>
    </row>
    <row r="188" spans="1:41" s="2" customFormat="1" ht="15" x14ac:dyDescent="0.25">
      <c r="A188" s="162"/>
      <c r="B188" s="12"/>
      <c r="C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85"/>
      <c r="R188" s="85"/>
      <c r="S188" s="85"/>
      <c r="T188" s="85"/>
      <c r="U188" s="85"/>
      <c r="V188" s="85"/>
      <c r="W188" s="85"/>
      <c r="AB188" s="91" t="s">
        <v>11</v>
      </c>
      <c r="AC188" s="92" t="s">
        <v>42</v>
      </c>
      <c r="AD188" s="88"/>
      <c r="AE188" s="88"/>
      <c r="AF188" s="88"/>
      <c r="AG188" s="88"/>
      <c r="AH188" s="88"/>
      <c r="AI188" s="88"/>
      <c r="AJ188" s="88"/>
      <c r="AK188" s="88"/>
      <c r="AL188" s="88"/>
      <c r="AM188" s="89"/>
      <c r="AO188" s="220"/>
    </row>
    <row r="189" spans="1:41" s="2" customFormat="1" ht="15" x14ac:dyDescent="0.25">
      <c r="A189" s="162"/>
      <c r="B189" s="12"/>
      <c r="C189" s="28"/>
      <c r="D189" s="28"/>
      <c r="E189" s="28"/>
      <c r="F189" s="28"/>
      <c r="G189" s="28"/>
      <c r="H189" s="18"/>
      <c r="I189" s="18"/>
      <c r="J189" s="18"/>
      <c r="K189" s="18"/>
      <c r="L189" s="18"/>
      <c r="M189" s="18"/>
      <c r="N189" s="18"/>
      <c r="O189" s="18"/>
      <c r="P189" s="18"/>
      <c r="Q189" s="88"/>
      <c r="R189" s="88"/>
      <c r="S189" s="88"/>
      <c r="T189" s="88"/>
      <c r="U189" s="88"/>
      <c r="V189" s="88"/>
      <c r="W189" s="88"/>
      <c r="AB189" s="91" t="s">
        <v>39</v>
      </c>
      <c r="AC189" s="92" t="s">
        <v>43</v>
      </c>
      <c r="AD189" s="88"/>
      <c r="AE189" s="88"/>
      <c r="AF189" s="88"/>
      <c r="AG189" s="88"/>
      <c r="AH189" s="88"/>
      <c r="AI189" s="88"/>
      <c r="AJ189" s="88"/>
      <c r="AK189" s="88"/>
      <c r="AL189" s="88"/>
      <c r="AM189" s="89"/>
      <c r="AO189" s="220"/>
    </row>
    <row r="190" spans="1:41" s="2" customFormat="1" ht="15" x14ac:dyDescent="0.25">
      <c r="A190" s="162"/>
      <c r="B190" s="28"/>
      <c r="C190" s="28"/>
      <c r="D190" s="28"/>
      <c r="E190" s="28"/>
      <c r="F190" s="28"/>
      <c r="G190" s="28"/>
      <c r="H190" s="28"/>
      <c r="I190" s="28"/>
      <c r="J190" s="28"/>
      <c r="K190" s="23"/>
      <c r="L190" s="28"/>
      <c r="M190" s="28"/>
      <c r="N190" s="28"/>
      <c r="O190" s="28"/>
      <c r="P190" s="28"/>
      <c r="Q190" s="85"/>
      <c r="R190" s="85"/>
      <c r="S190" s="85"/>
      <c r="T190" s="85"/>
      <c r="U190" s="85"/>
      <c r="V190" s="85"/>
      <c r="W190" s="85"/>
      <c r="AB190" s="91" t="s">
        <v>23</v>
      </c>
      <c r="AC190" s="92" t="s">
        <v>44</v>
      </c>
      <c r="AD190" s="88"/>
      <c r="AE190" s="88"/>
      <c r="AF190" s="88"/>
      <c r="AG190" s="85"/>
      <c r="AH190" s="85"/>
      <c r="AI190" s="85"/>
      <c r="AJ190" s="85"/>
      <c r="AK190" s="88"/>
      <c r="AL190" s="88"/>
      <c r="AM190" s="89"/>
      <c r="AO190" s="220"/>
    </row>
    <row r="191" spans="1:41" s="2" customFormat="1" ht="15.6" thickBot="1" x14ac:dyDescent="0.3">
      <c r="A191" s="162"/>
      <c r="B191" s="11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85"/>
      <c r="R191" s="85"/>
      <c r="S191" s="85"/>
      <c r="T191" s="85"/>
      <c r="U191" s="85"/>
      <c r="V191" s="85"/>
      <c r="W191" s="85"/>
      <c r="AB191" s="91" t="s">
        <v>45</v>
      </c>
      <c r="AC191" s="92" t="s">
        <v>46</v>
      </c>
      <c r="AD191" s="88"/>
      <c r="AE191" s="88"/>
      <c r="AF191" s="88"/>
      <c r="AG191" s="88"/>
      <c r="AH191" s="88"/>
      <c r="AI191" s="88"/>
      <c r="AJ191" s="88"/>
      <c r="AK191" s="88"/>
      <c r="AL191" s="88"/>
      <c r="AM191" s="89"/>
      <c r="AO191" s="220"/>
    </row>
    <row r="192" spans="1:41" s="2" customFormat="1" ht="15.6" thickBot="1" x14ac:dyDescent="0.3">
      <c r="A192" s="162"/>
      <c r="B192" s="11"/>
      <c r="C192" s="11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85"/>
      <c r="R192" s="85"/>
      <c r="S192" s="85"/>
      <c r="T192" s="85"/>
      <c r="U192" s="85"/>
      <c r="V192" s="85"/>
      <c r="W192" s="85"/>
      <c r="AB192" s="95"/>
      <c r="AC192" s="2" t="s">
        <v>24</v>
      </c>
      <c r="AE192" s="88"/>
      <c r="AF192" s="88"/>
      <c r="AG192" s="88"/>
      <c r="AH192" s="88"/>
      <c r="AI192" s="88"/>
      <c r="AJ192" s="88"/>
      <c r="AK192" s="88"/>
      <c r="AL192" s="88"/>
      <c r="AM192" s="89"/>
      <c r="AO192" s="220"/>
    </row>
    <row r="193" spans="1:41" s="2" customFormat="1" ht="15.6" thickBot="1" x14ac:dyDescent="0.3">
      <c r="A193" s="162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85"/>
      <c r="R193" s="85"/>
      <c r="S193" s="85"/>
      <c r="T193" s="85"/>
      <c r="U193" s="85"/>
      <c r="V193" s="85"/>
      <c r="W193" s="85"/>
      <c r="AB193" s="147"/>
      <c r="AC193" s="2" t="s">
        <v>77</v>
      </c>
      <c r="AE193" s="85"/>
      <c r="AF193" s="85"/>
      <c r="AG193" s="85"/>
      <c r="AH193" s="85"/>
      <c r="AI193" s="85"/>
      <c r="AJ193" s="85"/>
      <c r="AK193" s="85"/>
      <c r="AL193" s="97"/>
      <c r="AM193" s="89"/>
      <c r="AO193" s="220"/>
    </row>
    <row r="194" spans="1:41" s="2" customFormat="1" ht="15" x14ac:dyDescent="0.25">
      <c r="A194" s="162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85"/>
      <c r="R194" s="85"/>
      <c r="S194" s="85"/>
      <c r="T194" s="85"/>
      <c r="U194" s="85"/>
      <c r="V194" s="85"/>
      <c r="W194" s="85"/>
      <c r="AB194" s="163"/>
      <c r="AC194" s="85"/>
      <c r="AD194" s="93"/>
      <c r="AF194" s="85"/>
      <c r="AM194" s="89"/>
      <c r="AO194" s="220"/>
    </row>
    <row r="195" spans="1:41" s="2" customFormat="1" ht="14.4" thickBot="1" x14ac:dyDescent="0.3">
      <c r="A195" s="165"/>
      <c r="B195" s="166"/>
      <c r="C195" s="166"/>
      <c r="D195" s="166"/>
      <c r="E195" s="167"/>
      <c r="F195" s="167"/>
      <c r="G195" s="167"/>
      <c r="H195" s="167"/>
      <c r="I195" s="167"/>
      <c r="J195" s="167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4"/>
      <c r="V195" s="164"/>
      <c r="W195" s="164"/>
      <c r="X195" s="164"/>
      <c r="Y195" s="164"/>
      <c r="Z195" s="164"/>
      <c r="AA195" s="164"/>
      <c r="AB195" s="379" t="s">
        <v>34</v>
      </c>
      <c r="AC195" s="380"/>
      <c r="AD195" s="380"/>
      <c r="AE195" s="380"/>
      <c r="AF195" s="380"/>
      <c r="AG195" s="380"/>
      <c r="AH195" s="380"/>
      <c r="AI195" s="380"/>
      <c r="AJ195" s="380"/>
      <c r="AK195" s="380"/>
      <c r="AL195" s="380"/>
      <c r="AM195" s="381"/>
      <c r="AO195" s="220"/>
    </row>
    <row r="196" spans="1:41" s="2" customFormat="1" ht="24.9" customHeight="1" x14ac:dyDescent="0.25">
      <c r="A196" s="382"/>
      <c r="B196" s="383"/>
      <c r="C196" s="384"/>
      <c r="D196" s="385" t="s">
        <v>58</v>
      </c>
      <c r="E196" s="386"/>
      <c r="F196" s="386"/>
      <c r="G196" s="386"/>
      <c r="H196" s="386"/>
      <c r="I196" s="386"/>
      <c r="J196" s="386"/>
      <c r="K196" s="386"/>
      <c r="L196" s="386"/>
      <c r="M196" s="386"/>
      <c r="N196" s="386"/>
      <c r="O196" s="386"/>
      <c r="P196" s="386"/>
      <c r="Q196" s="386"/>
      <c r="R196" s="386"/>
      <c r="S196" s="386"/>
      <c r="T196" s="386"/>
      <c r="U196" s="386"/>
      <c r="V196" s="386"/>
      <c r="W196" s="386"/>
      <c r="X196" s="387"/>
      <c r="Y196" s="387"/>
      <c r="Z196" s="387"/>
      <c r="AA196" s="388"/>
      <c r="AB196" s="393"/>
      <c r="AC196" s="394"/>
      <c r="AD196" s="394"/>
      <c r="AE196" s="394"/>
      <c r="AF196" s="394"/>
      <c r="AG196" s="394"/>
      <c r="AH196" s="394"/>
      <c r="AI196" s="394"/>
      <c r="AJ196" s="394"/>
      <c r="AK196" s="394"/>
      <c r="AL196" s="394"/>
      <c r="AM196" s="395"/>
      <c r="AO196" s="220"/>
    </row>
    <row r="197" spans="1:41" s="2" customFormat="1" ht="24.9" customHeight="1" x14ac:dyDescent="0.25">
      <c r="A197" s="378" t="s">
        <v>50</v>
      </c>
      <c r="B197" s="353"/>
      <c r="C197" s="354"/>
      <c r="D197" s="389"/>
      <c r="E197" s="390"/>
      <c r="F197" s="390"/>
      <c r="G197" s="390"/>
      <c r="H197" s="390"/>
      <c r="I197" s="390"/>
      <c r="J197" s="390"/>
      <c r="K197" s="390"/>
      <c r="L197" s="390"/>
      <c r="M197" s="390"/>
      <c r="N197" s="390"/>
      <c r="O197" s="390"/>
      <c r="P197" s="390"/>
      <c r="Q197" s="390"/>
      <c r="R197" s="390"/>
      <c r="S197" s="390"/>
      <c r="T197" s="390"/>
      <c r="U197" s="390"/>
      <c r="V197" s="390"/>
      <c r="W197" s="390"/>
      <c r="X197" s="391"/>
      <c r="Y197" s="391"/>
      <c r="Z197" s="391"/>
      <c r="AA197" s="392"/>
      <c r="AB197" s="396"/>
      <c r="AC197" s="271"/>
      <c r="AD197" s="271"/>
      <c r="AE197" s="271"/>
      <c r="AF197" s="271"/>
      <c r="AG197" s="271"/>
      <c r="AH197" s="271"/>
      <c r="AI197" s="271"/>
      <c r="AJ197" s="271"/>
      <c r="AK197" s="271"/>
      <c r="AL197" s="271"/>
      <c r="AM197" s="397"/>
      <c r="AO197" s="220"/>
    </row>
    <row r="198" spans="1:41" s="2" customFormat="1" ht="18" customHeight="1" x14ac:dyDescent="0.25">
      <c r="A198" s="152"/>
      <c r="B198" s="23"/>
      <c r="C198" s="24"/>
      <c r="D198" s="11" t="s">
        <v>57</v>
      </c>
      <c r="E198" s="25"/>
      <c r="F198" s="25"/>
      <c r="G198" s="25"/>
      <c r="H198" s="25"/>
      <c r="I198" s="13" t="str">
        <f>(D9)</f>
        <v>PROFIL PRAKTYCZNY</v>
      </c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AB198" s="22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153"/>
      <c r="AO198" s="220"/>
    </row>
    <row r="199" spans="1:41" s="2" customFormat="1" ht="15" x14ac:dyDescent="0.25">
      <c r="A199" s="378"/>
      <c r="B199" s="353"/>
      <c r="C199" s="354"/>
      <c r="D199" s="11" t="s">
        <v>48</v>
      </c>
      <c r="E199" s="26"/>
      <c r="F199" s="26"/>
      <c r="G199" s="26"/>
      <c r="H199" s="26"/>
      <c r="I199" s="13" t="str">
        <f>(D10)</f>
        <v>STUDIA PIERWSZEGO STOPNIA (3-letnie, licencjackie)</v>
      </c>
      <c r="J199" s="28"/>
      <c r="K199" s="26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1"/>
      <c r="W199" s="11"/>
      <c r="X199" s="28"/>
      <c r="Y199" s="11"/>
      <c r="Z199" s="11"/>
      <c r="AA199" s="11"/>
      <c r="AB199" s="350"/>
      <c r="AC199" s="238"/>
      <c r="AD199" s="238"/>
      <c r="AE199" s="238"/>
      <c r="AF199" s="238"/>
      <c r="AG199" s="238"/>
      <c r="AH199" s="238"/>
      <c r="AI199" s="238"/>
      <c r="AJ199" s="238"/>
      <c r="AK199" s="238"/>
      <c r="AL199" s="238"/>
      <c r="AM199" s="351"/>
      <c r="AO199" s="220"/>
    </row>
    <row r="200" spans="1:41" s="2" customFormat="1" ht="15" x14ac:dyDescent="0.25">
      <c r="A200" s="352"/>
      <c r="B200" s="353"/>
      <c r="C200" s="354"/>
      <c r="D200" s="11" t="s">
        <v>47</v>
      </c>
      <c r="E200" s="26"/>
      <c r="F200" s="26"/>
      <c r="G200" s="11"/>
      <c r="H200" s="11"/>
      <c r="I200" s="13" t="str">
        <f>(D11)</f>
        <v xml:space="preserve">STUDIA STACJONARNE </v>
      </c>
      <c r="J200" s="28"/>
      <c r="K200" s="13"/>
      <c r="L200" s="13"/>
      <c r="M200" s="12"/>
      <c r="N200" s="26"/>
      <c r="O200" s="13"/>
      <c r="P200" s="13"/>
      <c r="Q200" s="13"/>
      <c r="R200" s="13"/>
      <c r="S200" s="13"/>
      <c r="T200" s="13"/>
      <c r="U200" s="13"/>
      <c r="V200" s="11"/>
      <c r="W200" s="11"/>
      <c r="X200" s="28"/>
      <c r="Y200" s="1"/>
      <c r="Z200" s="1"/>
      <c r="AA200" s="1"/>
      <c r="AB200" s="350" t="s">
        <v>76</v>
      </c>
      <c r="AC200" s="238"/>
      <c r="AD200" s="238"/>
      <c r="AE200" s="238"/>
      <c r="AF200" s="238"/>
      <c r="AG200" s="238"/>
      <c r="AH200" s="238"/>
      <c r="AI200" s="238"/>
      <c r="AJ200" s="238"/>
      <c r="AK200" s="238"/>
      <c r="AL200" s="238"/>
      <c r="AM200" s="351"/>
      <c r="AO200" s="220"/>
    </row>
    <row r="201" spans="1:41" s="2" customFormat="1" ht="15" x14ac:dyDescent="0.25">
      <c r="A201" s="237"/>
      <c r="B201" s="238"/>
      <c r="C201" s="239"/>
      <c r="D201" s="11" t="s">
        <v>0</v>
      </c>
      <c r="E201" s="11"/>
      <c r="F201" s="11"/>
      <c r="G201" s="11"/>
      <c r="H201" s="11"/>
      <c r="I201" s="13" t="str">
        <f>(D8)</f>
        <v>ARCHITEKTURA WNĘTRZ</v>
      </c>
      <c r="J201" s="28"/>
      <c r="K201" s="13"/>
      <c r="L201" s="13"/>
      <c r="M201" s="13"/>
      <c r="N201" s="26"/>
      <c r="O201" s="13"/>
      <c r="P201" s="13"/>
      <c r="Q201" s="13"/>
      <c r="R201" s="13"/>
      <c r="S201" s="13"/>
      <c r="T201" s="13"/>
      <c r="U201" s="13"/>
      <c r="V201" s="11"/>
      <c r="W201" s="11"/>
      <c r="X201" s="28"/>
      <c r="Y201" s="1"/>
      <c r="Z201" s="1"/>
      <c r="AA201" s="1"/>
      <c r="AB201" s="350" t="s">
        <v>56</v>
      </c>
      <c r="AC201" s="238"/>
      <c r="AD201" s="238"/>
      <c r="AE201" s="238"/>
      <c r="AF201" s="238"/>
      <c r="AG201" s="238"/>
      <c r="AH201" s="238"/>
      <c r="AI201" s="238"/>
      <c r="AJ201" s="238"/>
      <c r="AK201" s="238"/>
      <c r="AL201" s="238"/>
      <c r="AM201" s="351"/>
      <c r="AO201" s="220"/>
    </row>
    <row r="202" spans="1:41" s="2" customFormat="1" ht="15" x14ac:dyDescent="0.25">
      <c r="A202" s="352"/>
      <c r="B202" s="353"/>
      <c r="C202" s="354"/>
      <c r="D202" s="29" t="s">
        <v>1</v>
      </c>
      <c r="E202" s="11"/>
      <c r="F202" s="11"/>
      <c r="G202" s="11"/>
      <c r="H202" s="11"/>
      <c r="I202" s="13" t="s">
        <v>49</v>
      </c>
      <c r="J202" s="28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1"/>
      <c r="W202" s="11"/>
      <c r="X202" s="28"/>
      <c r="Y202" s="11"/>
      <c r="Z202" s="11"/>
      <c r="AA202" s="11"/>
      <c r="AB202" s="355"/>
      <c r="AC202" s="353"/>
      <c r="AD202" s="353"/>
      <c r="AE202" s="353"/>
      <c r="AF202" s="353"/>
      <c r="AG202" s="353"/>
      <c r="AH202" s="353"/>
      <c r="AI202" s="353"/>
      <c r="AJ202" s="353"/>
      <c r="AK202" s="353"/>
      <c r="AL202" s="353"/>
      <c r="AM202" s="356"/>
      <c r="AO202" s="220"/>
    </row>
    <row r="203" spans="1:41" s="2" customFormat="1" ht="15.6" thickBot="1" x14ac:dyDescent="0.3">
      <c r="A203" s="357"/>
      <c r="B203" s="358"/>
      <c r="C203" s="359"/>
      <c r="D203" s="31"/>
      <c r="E203" s="32"/>
      <c r="F203" s="32"/>
      <c r="G203" s="32"/>
      <c r="H203" s="32"/>
      <c r="I203" s="32"/>
      <c r="J203" s="32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2"/>
      <c r="Y203" s="30"/>
      <c r="Z203" s="30"/>
      <c r="AA203" s="30"/>
      <c r="AB203" s="360"/>
      <c r="AC203" s="361"/>
      <c r="AD203" s="361"/>
      <c r="AE203" s="361"/>
      <c r="AF203" s="361"/>
      <c r="AG203" s="361"/>
      <c r="AH203" s="361"/>
      <c r="AI203" s="361"/>
      <c r="AJ203" s="361"/>
      <c r="AK203" s="361"/>
      <c r="AL203" s="361"/>
      <c r="AM203" s="362"/>
      <c r="AO203" s="220"/>
    </row>
    <row r="204" spans="1:41" s="2" customFormat="1" ht="6" customHeight="1" thickBot="1" x14ac:dyDescent="0.3">
      <c r="A204" s="168"/>
      <c r="B204" s="169"/>
      <c r="C204" s="169"/>
      <c r="D204" s="170"/>
      <c r="E204" s="164"/>
      <c r="F204" s="164"/>
      <c r="G204" s="164"/>
      <c r="H204" s="164"/>
      <c r="I204" s="164"/>
      <c r="J204" s="164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2"/>
      <c r="W204" s="172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  <c r="AK204" s="173"/>
      <c r="AL204" s="164"/>
      <c r="AM204" s="174"/>
      <c r="AO204" s="220"/>
    </row>
    <row r="205" spans="1:41" s="2" customFormat="1" x14ac:dyDescent="0.25">
      <c r="A205" s="363" t="s">
        <v>65</v>
      </c>
      <c r="B205" s="365" t="s">
        <v>55</v>
      </c>
      <c r="C205" s="366"/>
      <c r="D205" s="369" t="s">
        <v>3</v>
      </c>
      <c r="E205" s="370"/>
      <c r="F205" s="371"/>
      <c r="G205" s="372" t="s">
        <v>4</v>
      </c>
      <c r="H205" s="373"/>
      <c r="I205" s="373"/>
      <c r="J205" s="373"/>
      <c r="K205" s="373"/>
      <c r="L205" s="374" t="s">
        <v>68</v>
      </c>
      <c r="M205" s="373"/>
      <c r="N205" s="373"/>
      <c r="O205" s="373"/>
      <c r="P205" s="373"/>
      <c r="Q205" s="373"/>
      <c r="R205" s="373"/>
      <c r="S205" s="373"/>
      <c r="T205" s="373"/>
      <c r="U205" s="373"/>
      <c r="V205" s="373"/>
      <c r="W205" s="373"/>
      <c r="X205" s="373"/>
      <c r="Y205" s="373"/>
      <c r="Z205" s="373"/>
      <c r="AA205" s="373"/>
      <c r="AB205" s="373"/>
      <c r="AC205" s="373"/>
      <c r="AD205" s="373"/>
      <c r="AE205" s="373"/>
      <c r="AF205" s="373"/>
      <c r="AG205" s="373"/>
      <c r="AH205" s="373"/>
      <c r="AI205" s="373"/>
      <c r="AJ205" s="373"/>
      <c r="AK205" s="373"/>
      <c r="AL205" s="373"/>
      <c r="AM205" s="375"/>
      <c r="AO205" s="220"/>
    </row>
    <row r="206" spans="1:41" s="2" customFormat="1" x14ac:dyDescent="0.25">
      <c r="A206" s="363"/>
      <c r="B206" s="365"/>
      <c r="C206" s="366"/>
      <c r="D206" s="369"/>
      <c r="E206" s="370"/>
      <c r="F206" s="371"/>
      <c r="G206" s="300" t="s">
        <v>5</v>
      </c>
      <c r="H206" s="314" t="s">
        <v>6</v>
      </c>
      <c r="I206" s="314"/>
      <c r="J206" s="314"/>
      <c r="K206" s="316"/>
      <c r="L206" s="297" t="s">
        <v>83</v>
      </c>
      <c r="M206" s="298"/>
      <c r="N206" s="298"/>
      <c r="O206" s="299"/>
      <c r="P206" s="297" t="s">
        <v>84</v>
      </c>
      <c r="Q206" s="298"/>
      <c r="R206" s="298"/>
      <c r="S206" s="299"/>
      <c r="T206" s="297" t="s">
        <v>85</v>
      </c>
      <c r="U206" s="298"/>
      <c r="V206" s="298"/>
      <c r="W206" s="299"/>
      <c r="X206" s="297" t="s">
        <v>90</v>
      </c>
      <c r="Y206" s="298"/>
      <c r="Z206" s="298"/>
      <c r="AA206" s="299"/>
      <c r="AB206" s="297" t="s">
        <v>86</v>
      </c>
      <c r="AC206" s="298"/>
      <c r="AD206" s="298"/>
      <c r="AE206" s="299"/>
      <c r="AF206" s="297" t="s">
        <v>87</v>
      </c>
      <c r="AG206" s="298"/>
      <c r="AH206" s="298"/>
      <c r="AI206" s="299"/>
      <c r="AJ206" s="297" t="s">
        <v>88</v>
      </c>
      <c r="AK206" s="298"/>
      <c r="AL206" s="298"/>
      <c r="AM206" s="299"/>
      <c r="AO206" s="220"/>
    </row>
    <row r="207" spans="1:41" s="2" customFormat="1" x14ac:dyDescent="0.25">
      <c r="A207" s="363"/>
      <c r="B207" s="365"/>
      <c r="C207" s="366"/>
      <c r="D207" s="308" t="s">
        <v>7</v>
      </c>
      <c r="E207" s="282" t="s">
        <v>8</v>
      </c>
      <c r="F207" s="284" t="s">
        <v>37</v>
      </c>
      <c r="G207" s="376"/>
      <c r="H207" s="314" t="s">
        <v>9</v>
      </c>
      <c r="I207" s="314" t="s">
        <v>10</v>
      </c>
      <c r="J207" s="314" t="s">
        <v>60</v>
      </c>
      <c r="K207" s="316" t="s">
        <v>35</v>
      </c>
      <c r="L207" s="347" t="s">
        <v>74</v>
      </c>
      <c r="M207" s="348"/>
      <c r="N207" s="348"/>
      <c r="O207" s="348"/>
      <c r="P207" s="348"/>
      <c r="Q207" s="348"/>
      <c r="R207" s="348"/>
      <c r="S207" s="348"/>
      <c r="T207" s="348"/>
      <c r="U207" s="348"/>
      <c r="V207" s="348"/>
      <c r="W207" s="348"/>
      <c r="X207" s="348"/>
      <c r="Y207" s="348"/>
      <c r="Z207" s="348"/>
      <c r="AA207" s="348"/>
      <c r="AB207" s="348"/>
      <c r="AC207" s="348"/>
      <c r="AD207" s="348"/>
      <c r="AE207" s="348"/>
      <c r="AF207" s="348"/>
      <c r="AG207" s="348"/>
      <c r="AH207" s="348"/>
      <c r="AI207" s="348"/>
      <c r="AJ207" s="348"/>
      <c r="AK207" s="348"/>
      <c r="AL207" s="348"/>
      <c r="AM207" s="349"/>
      <c r="AO207" s="220"/>
    </row>
    <row r="208" spans="1:41" s="2" customFormat="1" x14ac:dyDescent="0.25">
      <c r="A208" s="363"/>
      <c r="B208" s="365"/>
      <c r="C208" s="366"/>
      <c r="D208" s="308"/>
      <c r="E208" s="310"/>
      <c r="F208" s="311"/>
      <c r="G208" s="376"/>
      <c r="H208" s="314"/>
      <c r="I208" s="314"/>
      <c r="J208" s="314"/>
      <c r="K208" s="316"/>
      <c r="L208" s="300" t="s">
        <v>9</v>
      </c>
      <c r="M208" s="302" t="s">
        <v>10</v>
      </c>
      <c r="N208" s="282" t="s">
        <v>11</v>
      </c>
      <c r="O208" s="284" t="s">
        <v>61</v>
      </c>
      <c r="P208" s="300" t="s">
        <v>9</v>
      </c>
      <c r="Q208" s="302" t="s">
        <v>10</v>
      </c>
      <c r="R208" s="282" t="s">
        <v>11</v>
      </c>
      <c r="S208" s="284" t="s">
        <v>61</v>
      </c>
      <c r="T208" s="300" t="s">
        <v>9</v>
      </c>
      <c r="U208" s="302" t="s">
        <v>10</v>
      </c>
      <c r="V208" s="282" t="s">
        <v>11</v>
      </c>
      <c r="W208" s="284" t="s">
        <v>61</v>
      </c>
      <c r="X208" s="300" t="s">
        <v>9</v>
      </c>
      <c r="Y208" s="302" t="s">
        <v>10</v>
      </c>
      <c r="Z208" s="282" t="s">
        <v>11</v>
      </c>
      <c r="AA208" s="284" t="s">
        <v>61</v>
      </c>
      <c r="AB208" s="300" t="s">
        <v>9</v>
      </c>
      <c r="AC208" s="302" t="s">
        <v>10</v>
      </c>
      <c r="AD208" s="282" t="s">
        <v>11</v>
      </c>
      <c r="AE208" s="284" t="s">
        <v>61</v>
      </c>
      <c r="AF208" s="300" t="s">
        <v>9</v>
      </c>
      <c r="AG208" s="302" t="s">
        <v>10</v>
      </c>
      <c r="AH208" s="282" t="s">
        <v>11</v>
      </c>
      <c r="AI208" s="284" t="s">
        <v>61</v>
      </c>
      <c r="AJ208" s="300" t="s">
        <v>9</v>
      </c>
      <c r="AK208" s="302" t="s">
        <v>10</v>
      </c>
      <c r="AL208" s="282" t="s">
        <v>11</v>
      </c>
      <c r="AM208" s="284" t="s">
        <v>61</v>
      </c>
      <c r="AO208" s="220"/>
    </row>
    <row r="209" spans="1:41" s="2" customFormat="1" ht="13.8" thickBot="1" x14ac:dyDescent="0.3">
      <c r="A209" s="364"/>
      <c r="B209" s="367"/>
      <c r="C209" s="368"/>
      <c r="D209" s="309"/>
      <c r="E209" s="283"/>
      <c r="F209" s="285"/>
      <c r="G209" s="301"/>
      <c r="H209" s="315"/>
      <c r="I209" s="315"/>
      <c r="J209" s="315"/>
      <c r="K209" s="317"/>
      <c r="L209" s="301"/>
      <c r="M209" s="303"/>
      <c r="N209" s="283"/>
      <c r="O209" s="285"/>
      <c r="P209" s="301"/>
      <c r="Q209" s="303"/>
      <c r="R209" s="283"/>
      <c r="S209" s="285"/>
      <c r="T209" s="301"/>
      <c r="U209" s="303"/>
      <c r="V209" s="283"/>
      <c r="W209" s="285"/>
      <c r="X209" s="301"/>
      <c r="Y209" s="303"/>
      <c r="Z209" s="283"/>
      <c r="AA209" s="285"/>
      <c r="AB209" s="301"/>
      <c r="AC209" s="303"/>
      <c r="AD209" s="283"/>
      <c r="AE209" s="285"/>
      <c r="AF209" s="301"/>
      <c r="AG209" s="303"/>
      <c r="AH209" s="283"/>
      <c r="AI209" s="285"/>
      <c r="AJ209" s="301"/>
      <c r="AK209" s="303"/>
      <c r="AL209" s="283"/>
      <c r="AM209" s="285"/>
      <c r="AO209" s="220"/>
    </row>
    <row r="210" spans="1:41" s="2" customFormat="1" ht="18" customHeight="1" thickBot="1" x14ac:dyDescent="0.3">
      <c r="A210" s="39" t="s">
        <v>71</v>
      </c>
      <c r="B210" s="344" t="s">
        <v>36</v>
      </c>
      <c r="C210" s="344"/>
      <c r="D210" s="345"/>
      <c r="E210" s="345"/>
      <c r="F210" s="138"/>
      <c r="G210" s="138"/>
      <c r="H210" s="345"/>
      <c r="I210" s="345"/>
      <c r="J210" s="345"/>
      <c r="K210" s="345"/>
      <c r="L210" s="345"/>
      <c r="M210" s="345"/>
      <c r="N210" s="345"/>
      <c r="O210" s="345"/>
      <c r="P210" s="345"/>
      <c r="Q210" s="345"/>
      <c r="R210" s="345"/>
      <c r="S210" s="345"/>
      <c r="T210" s="345"/>
      <c r="U210" s="345"/>
      <c r="V210" s="345"/>
      <c r="W210" s="345"/>
      <c r="X210" s="345"/>
      <c r="Y210" s="345"/>
      <c r="Z210" s="345"/>
      <c r="AA210" s="345"/>
      <c r="AB210" s="345"/>
      <c r="AC210" s="345"/>
      <c r="AD210" s="345"/>
      <c r="AE210" s="345"/>
      <c r="AF210" s="345"/>
      <c r="AG210" s="345"/>
      <c r="AH210" s="345"/>
      <c r="AI210" s="345"/>
      <c r="AJ210" s="345"/>
      <c r="AK210" s="345"/>
      <c r="AL210" s="345"/>
      <c r="AM210" s="346"/>
      <c r="AO210" s="220"/>
    </row>
    <row r="211" spans="1:41" s="2" customFormat="1" ht="18" customHeight="1" x14ac:dyDescent="0.25">
      <c r="A211" s="42" t="s">
        <v>13</v>
      </c>
      <c r="B211" s="339"/>
      <c r="C211" s="340"/>
      <c r="D211" s="132"/>
      <c r="E211" s="54"/>
      <c r="F211" s="56"/>
      <c r="G211" s="52">
        <f t="shared" ref="G211:G221" si="7">SUM(H211:K211)</f>
        <v>0</v>
      </c>
      <c r="H211" s="53"/>
      <c r="I211" s="53"/>
      <c r="J211" s="53"/>
      <c r="K211" s="53"/>
      <c r="L211" s="139"/>
      <c r="M211" s="120"/>
      <c r="N211" s="120"/>
      <c r="O211" s="119"/>
      <c r="P211" s="134"/>
      <c r="Q211" s="120"/>
      <c r="R211" s="120"/>
      <c r="S211" s="119"/>
      <c r="T211" s="134"/>
      <c r="U211" s="120"/>
      <c r="V211" s="120"/>
      <c r="W211" s="119"/>
      <c r="X211" s="114"/>
      <c r="Y211" s="113"/>
      <c r="Z211" s="113"/>
      <c r="AA211" s="111"/>
      <c r="AB211" s="114"/>
      <c r="AC211" s="113"/>
      <c r="AD211" s="113"/>
      <c r="AE211" s="111"/>
      <c r="AF211" s="114"/>
      <c r="AG211" s="113"/>
      <c r="AH211" s="113"/>
      <c r="AI211" s="111"/>
      <c r="AJ211" s="114"/>
      <c r="AK211" s="113"/>
      <c r="AL211" s="113"/>
      <c r="AM211" s="111"/>
      <c r="AO211" s="220"/>
    </row>
    <row r="212" spans="1:41" s="2" customFormat="1" ht="18" customHeight="1" x14ac:dyDescent="0.25">
      <c r="A212" s="55" t="s">
        <v>14</v>
      </c>
      <c r="B212" s="325"/>
      <c r="C212" s="341"/>
      <c r="D212" s="117"/>
      <c r="E212" s="116"/>
      <c r="F212" s="56"/>
      <c r="G212" s="52">
        <f t="shared" si="7"/>
        <v>0</v>
      </c>
      <c r="H212" s="53"/>
      <c r="I212" s="53"/>
      <c r="J212" s="53"/>
      <c r="K212" s="53"/>
      <c r="L212" s="112"/>
      <c r="M212" s="113"/>
      <c r="N212" s="113"/>
      <c r="O212" s="111"/>
      <c r="P212" s="114"/>
      <c r="Q212" s="113"/>
      <c r="R212" s="113"/>
      <c r="S212" s="111"/>
      <c r="T212" s="114"/>
      <c r="U212" s="113"/>
      <c r="V212" s="113"/>
      <c r="W212" s="111"/>
      <c r="X212" s="114"/>
      <c r="Y212" s="113"/>
      <c r="Z212" s="113"/>
      <c r="AA212" s="111"/>
      <c r="AB212" s="114"/>
      <c r="AC212" s="113"/>
      <c r="AD212" s="113"/>
      <c r="AE212" s="111"/>
      <c r="AF212" s="114"/>
      <c r="AG212" s="113"/>
      <c r="AH212" s="113"/>
      <c r="AI212" s="111"/>
      <c r="AJ212" s="114"/>
      <c r="AK212" s="113"/>
      <c r="AL212" s="113"/>
      <c r="AM212" s="111"/>
      <c r="AO212" s="220"/>
    </row>
    <row r="213" spans="1:41" s="2" customFormat="1" ht="18" customHeight="1" x14ac:dyDescent="0.25">
      <c r="A213" s="55" t="s">
        <v>15</v>
      </c>
      <c r="B213" s="342"/>
      <c r="C213" s="343"/>
      <c r="D213" s="140"/>
      <c r="E213" s="141"/>
      <c r="F213" s="57"/>
      <c r="G213" s="52">
        <f t="shared" si="7"/>
        <v>0</v>
      </c>
      <c r="H213" s="47"/>
      <c r="I213" s="47"/>
      <c r="J213" s="47"/>
      <c r="K213" s="47"/>
      <c r="L213" s="139"/>
      <c r="M213" s="113"/>
      <c r="N213" s="113"/>
      <c r="O213" s="119"/>
      <c r="P213" s="114"/>
      <c r="Q213" s="113"/>
      <c r="R213" s="113"/>
      <c r="S213" s="119"/>
      <c r="T213" s="114"/>
      <c r="U213" s="113"/>
      <c r="V213" s="113"/>
      <c r="W213" s="119"/>
      <c r="X213" s="114"/>
      <c r="Y213" s="113"/>
      <c r="Z213" s="113"/>
      <c r="AA213" s="119"/>
      <c r="AB213" s="114"/>
      <c r="AC213" s="113"/>
      <c r="AD213" s="113"/>
      <c r="AE213" s="119"/>
      <c r="AF213" s="114"/>
      <c r="AG213" s="113"/>
      <c r="AH213" s="113"/>
      <c r="AI213" s="119"/>
      <c r="AJ213" s="114"/>
      <c r="AK213" s="113"/>
      <c r="AL213" s="113"/>
      <c r="AM213" s="119"/>
      <c r="AO213" s="220"/>
    </row>
    <row r="214" spans="1:41" s="2" customFormat="1" ht="18" customHeight="1" x14ac:dyDescent="0.25">
      <c r="A214" s="55" t="s">
        <v>16</v>
      </c>
      <c r="B214" s="342"/>
      <c r="C214" s="343"/>
      <c r="D214" s="58"/>
      <c r="E214" s="54"/>
      <c r="F214" s="56"/>
      <c r="G214" s="52">
        <f t="shared" si="7"/>
        <v>0</v>
      </c>
      <c r="H214" s="53"/>
      <c r="I214" s="53"/>
      <c r="J214" s="53"/>
      <c r="K214" s="53"/>
      <c r="L214" s="112"/>
      <c r="M214" s="113"/>
      <c r="N214" s="113"/>
      <c r="O214" s="111"/>
      <c r="P214" s="114"/>
      <c r="Q214" s="113"/>
      <c r="R214" s="113"/>
      <c r="S214" s="111"/>
      <c r="T214" s="114"/>
      <c r="U214" s="113"/>
      <c r="V214" s="113"/>
      <c r="W214" s="111"/>
      <c r="X214" s="114"/>
      <c r="Y214" s="113"/>
      <c r="Z214" s="113"/>
      <c r="AA214" s="111"/>
      <c r="AB214" s="114"/>
      <c r="AC214" s="113"/>
      <c r="AD214" s="113"/>
      <c r="AE214" s="111"/>
      <c r="AF214" s="114"/>
      <c r="AG214" s="113"/>
      <c r="AH214" s="113"/>
      <c r="AI214" s="111"/>
      <c r="AJ214" s="114"/>
      <c r="AK214" s="113"/>
      <c r="AL214" s="113"/>
      <c r="AM214" s="111"/>
      <c r="AO214" s="220"/>
    </row>
    <row r="215" spans="1:41" s="2" customFormat="1" ht="18" customHeight="1" x14ac:dyDescent="0.25">
      <c r="A215" s="55" t="s">
        <v>17</v>
      </c>
      <c r="B215" s="342"/>
      <c r="C215" s="343"/>
      <c r="D215" s="58"/>
      <c r="E215" s="54"/>
      <c r="F215" s="56"/>
      <c r="G215" s="52">
        <f t="shared" si="7"/>
        <v>0</v>
      </c>
      <c r="H215" s="53"/>
      <c r="I215" s="53"/>
      <c r="J215" s="53"/>
      <c r="K215" s="53"/>
      <c r="L215" s="112"/>
      <c r="M215" s="113"/>
      <c r="N215" s="113"/>
      <c r="O215" s="111"/>
      <c r="P215" s="114"/>
      <c r="Q215" s="113"/>
      <c r="R215" s="113"/>
      <c r="S215" s="111"/>
      <c r="T215" s="114"/>
      <c r="U215" s="113"/>
      <c r="V215" s="113"/>
      <c r="W215" s="111"/>
      <c r="X215" s="114"/>
      <c r="Y215" s="113"/>
      <c r="Z215" s="113"/>
      <c r="AA215" s="111"/>
      <c r="AB215" s="114"/>
      <c r="AC215" s="113"/>
      <c r="AD215" s="113"/>
      <c r="AE215" s="111"/>
      <c r="AF215" s="114"/>
      <c r="AG215" s="113"/>
      <c r="AH215" s="113"/>
      <c r="AI215" s="111"/>
      <c r="AJ215" s="114"/>
      <c r="AK215" s="113"/>
      <c r="AL215" s="113"/>
      <c r="AM215" s="111"/>
      <c r="AO215" s="220"/>
    </row>
    <row r="216" spans="1:41" s="2" customFormat="1" ht="18" customHeight="1" x14ac:dyDescent="0.25">
      <c r="A216" s="55" t="s">
        <v>27</v>
      </c>
      <c r="B216" s="342"/>
      <c r="C216" s="343"/>
      <c r="D216" s="58"/>
      <c r="E216" s="54"/>
      <c r="F216" s="56"/>
      <c r="G216" s="52">
        <f t="shared" si="7"/>
        <v>0</v>
      </c>
      <c r="H216" s="53"/>
      <c r="I216" s="53"/>
      <c r="J216" s="53"/>
      <c r="K216" s="53"/>
      <c r="L216" s="112"/>
      <c r="M216" s="113"/>
      <c r="N216" s="113"/>
      <c r="O216" s="111"/>
      <c r="P216" s="114"/>
      <c r="Q216" s="113"/>
      <c r="R216" s="113"/>
      <c r="S216" s="111"/>
      <c r="T216" s="114"/>
      <c r="U216" s="113"/>
      <c r="V216" s="113"/>
      <c r="W216" s="111"/>
      <c r="X216" s="114"/>
      <c r="Y216" s="113"/>
      <c r="Z216" s="113"/>
      <c r="AA216" s="111"/>
      <c r="AB216" s="114"/>
      <c r="AC216" s="113"/>
      <c r="AD216" s="113"/>
      <c r="AE216" s="111"/>
      <c r="AF216" s="114"/>
      <c r="AG216" s="113"/>
      <c r="AH216" s="113"/>
      <c r="AI216" s="111"/>
      <c r="AJ216" s="114"/>
      <c r="AK216" s="113"/>
      <c r="AL216" s="113"/>
      <c r="AM216" s="111"/>
      <c r="AO216" s="220"/>
    </row>
    <row r="217" spans="1:41" s="2" customFormat="1" ht="18" customHeight="1" x14ac:dyDescent="0.25">
      <c r="A217" s="55" t="s">
        <v>28</v>
      </c>
      <c r="B217" s="342"/>
      <c r="C217" s="343"/>
      <c r="D217" s="142"/>
      <c r="E217" s="118"/>
      <c r="F217" s="111"/>
      <c r="G217" s="52">
        <f t="shared" si="7"/>
        <v>0</v>
      </c>
      <c r="H217" s="53"/>
      <c r="I217" s="53"/>
      <c r="J217" s="53"/>
      <c r="K217" s="53"/>
      <c r="L217" s="112"/>
      <c r="M217" s="113"/>
      <c r="N217" s="113"/>
      <c r="O217" s="111"/>
      <c r="P217" s="114"/>
      <c r="Q217" s="113"/>
      <c r="R217" s="113"/>
      <c r="S217" s="111"/>
      <c r="T217" s="114"/>
      <c r="U217" s="113"/>
      <c r="V217" s="113"/>
      <c r="W217" s="111"/>
      <c r="X217" s="114"/>
      <c r="Y217" s="113"/>
      <c r="Z217" s="113"/>
      <c r="AA217" s="111"/>
      <c r="AB217" s="114"/>
      <c r="AC217" s="113"/>
      <c r="AD217" s="113"/>
      <c r="AE217" s="111"/>
      <c r="AF217" s="114"/>
      <c r="AG217" s="113"/>
      <c r="AH217" s="113"/>
      <c r="AI217" s="111"/>
      <c r="AJ217" s="114"/>
      <c r="AK217" s="113"/>
      <c r="AL217" s="113"/>
      <c r="AM217" s="111"/>
      <c r="AO217" s="220"/>
    </row>
    <row r="218" spans="1:41" s="2" customFormat="1" ht="18" customHeight="1" x14ac:dyDescent="0.25">
      <c r="A218" s="55" t="s">
        <v>29</v>
      </c>
      <c r="B218" s="325"/>
      <c r="C218" s="326"/>
      <c r="D218" s="117"/>
      <c r="E218" s="118"/>
      <c r="F218" s="56"/>
      <c r="G218" s="52">
        <f t="shared" si="7"/>
        <v>0</v>
      </c>
      <c r="H218" s="53"/>
      <c r="I218" s="53"/>
      <c r="J218" s="53"/>
      <c r="K218" s="53"/>
      <c r="L218" s="112"/>
      <c r="M218" s="113"/>
      <c r="N218" s="113"/>
      <c r="O218" s="111"/>
      <c r="P218" s="114"/>
      <c r="Q218" s="113"/>
      <c r="R218" s="113"/>
      <c r="S218" s="111"/>
      <c r="T218" s="114"/>
      <c r="U218" s="113"/>
      <c r="V218" s="113"/>
      <c r="W218" s="111"/>
      <c r="X218" s="114"/>
      <c r="Y218" s="113"/>
      <c r="Z218" s="113"/>
      <c r="AA218" s="111"/>
      <c r="AB218" s="114"/>
      <c r="AC218" s="113"/>
      <c r="AD218" s="113"/>
      <c r="AE218" s="111"/>
      <c r="AF218" s="114"/>
      <c r="AG218" s="113"/>
      <c r="AH218" s="113"/>
      <c r="AI218" s="111"/>
      <c r="AJ218" s="114"/>
      <c r="AK218" s="113"/>
      <c r="AL218" s="113"/>
      <c r="AM218" s="111"/>
      <c r="AO218" s="220"/>
    </row>
    <row r="219" spans="1:41" s="2" customFormat="1" ht="18" customHeight="1" x14ac:dyDescent="0.25">
      <c r="A219" s="55" t="s">
        <v>30</v>
      </c>
      <c r="B219" s="342"/>
      <c r="C219" s="343"/>
      <c r="D219" s="117"/>
      <c r="E219" s="118"/>
      <c r="F219" s="56"/>
      <c r="G219" s="52">
        <f t="shared" si="7"/>
        <v>0</v>
      </c>
      <c r="H219" s="53"/>
      <c r="I219" s="53"/>
      <c r="J219" s="53"/>
      <c r="K219" s="53"/>
      <c r="L219" s="112"/>
      <c r="M219" s="113"/>
      <c r="N219" s="113"/>
      <c r="O219" s="111"/>
      <c r="P219" s="114"/>
      <c r="Q219" s="113"/>
      <c r="R219" s="113"/>
      <c r="S219" s="111"/>
      <c r="T219" s="114"/>
      <c r="U219" s="113"/>
      <c r="V219" s="113"/>
      <c r="W219" s="111"/>
      <c r="X219" s="114"/>
      <c r="Y219" s="113"/>
      <c r="Z219" s="113"/>
      <c r="AA219" s="111"/>
      <c r="AB219" s="114"/>
      <c r="AC219" s="113"/>
      <c r="AD219" s="113"/>
      <c r="AE219" s="111"/>
      <c r="AF219" s="114"/>
      <c r="AG219" s="113"/>
      <c r="AH219" s="113"/>
      <c r="AI219" s="111"/>
      <c r="AJ219" s="114"/>
      <c r="AK219" s="113"/>
      <c r="AL219" s="113"/>
      <c r="AM219" s="111"/>
      <c r="AO219" s="220"/>
    </row>
    <row r="220" spans="1:41" s="2" customFormat="1" ht="18" customHeight="1" x14ac:dyDescent="0.25">
      <c r="A220" s="55" t="s">
        <v>31</v>
      </c>
      <c r="B220" s="325"/>
      <c r="C220" s="326"/>
      <c r="D220" s="117"/>
      <c r="E220" s="118"/>
      <c r="F220" s="56"/>
      <c r="G220" s="52">
        <f t="shared" si="7"/>
        <v>0</v>
      </c>
      <c r="H220" s="53"/>
      <c r="I220" s="53"/>
      <c r="J220" s="53"/>
      <c r="K220" s="53"/>
      <c r="L220" s="112"/>
      <c r="M220" s="113"/>
      <c r="N220" s="113"/>
      <c r="O220" s="111"/>
      <c r="P220" s="114"/>
      <c r="Q220" s="113"/>
      <c r="R220" s="113"/>
      <c r="S220" s="111"/>
      <c r="T220" s="114"/>
      <c r="U220" s="113"/>
      <c r="V220" s="113"/>
      <c r="W220" s="111"/>
      <c r="X220" s="114"/>
      <c r="Y220" s="113"/>
      <c r="Z220" s="113"/>
      <c r="AA220" s="111"/>
      <c r="AB220" s="114"/>
      <c r="AC220" s="113"/>
      <c r="AD220" s="113"/>
      <c r="AE220" s="111"/>
      <c r="AF220" s="114"/>
      <c r="AG220" s="113"/>
      <c r="AH220" s="113"/>
      <c r="AI220" s="111"/>
      <c r="AJ220" s="114"/>
      <c r="AK220" s="113"/>
      <c r="AL220" s="113"/>
      <c r="AM220" s="111"/>
      <c r="AO220" s="220"/>
    </row>
    <row r="221" spans="1:41" s="2" customFormat="1" ht="18" customHeight="1" thickBot="1" x14ac:dyDescent="0.3">
      <c r="A221" s="55" t="s">
        <v>51</v>
      </c>
      <c r="B221" s="327"/>
      <c r="C221" s="328"/>
      <c r="D221" s="115"/>
      <c r="E221" s="120"/>
      <c r="F221" s="119"/>
      <c r="G221" s="143">
        <f t="shared" si="7"/>
        <v>0</v>
      </c>
      <c r="H221" s="53"/>
      <c r="I221" s="144"/>
      <c r="J221" s="144"/>
      <c r="K221" s="144"/>
      <c r="L221" s="135"/>
      <c r="M221" s="136"/>
      <c r="N221" s="136"/>
      <c r="O221" s="121"/>
      <c r="P221" s="137"/>
      <c r="Q221" s="136"/>
      <c r="R221" s="136"/>
      <c r="S221" s="121"/>
      <c r="T221" s="137"/>
      <c r="U221" s="136"/>
      <c r="V221" s="136"/>
      <c r="W221" s="121"/>
      <c r="X221" s="137"/>
      <c r="Y221" s="136"/>
      <c r="Z221" s="136"/>
      <c r="AA221" s="121"/>
      <c r="AB221" s="137"/>
      <c r="AC221" s="136"/>
      <c r="AD221" s="136"/>
      <c r="AE221" s="121"/>
      <c r="AF221" s="137"/>
      <c r="AG221" s="136"/>
      <c r="AH221" s="136"/>
      <c r="AI221" s="121"/>
      <c r="AJ221" s="137"/>
      <c r="AK221" s="136"/>
      <c r="AL221" s="136"/>
      <c r="AM221" s="121"/>
      <c r="AO221" s="220"/>
    </row>
    <row r="222" spans="1:41" s="2" customFormat="1" ht="13.8" thickTop="1" x14ac:dyDescent="0.25">
      <c r="A222" s="65"/>
      <c r="B222" s="329" t="s">
        <v>18</v>
      </c>
      <c r="C222" s="330"/>
      <c r="D222" s="333">
        <f t="shared" ref="D222:K222" si="8">SUM(D211:D221)</f>
        <v>0</v>
      </c>
      <c r="E222" s="318">
        <f t="shared" si="8"/>
        <v>0</v>
      </c>
      <c r="F222" s="320">
        <f t="shared" si="8"/>
        <v>0</v>
      </c>
      <c r="G222" s="337">
        <f t="shared" si="8"/>
        <v>0</v>
      </c>
      <c r="H222" s="318">
        <f t="shared" si="8"/>
        <v>0</v>
      </c>
      <c r="I222" s="318">
        <f t="shared" si="8"/>
        <v>0</v>
      </c>
      <c r="J222" s="318">
        <f t="shared" si="8"/>
        <v>0</v>
      </c>
      <c r="K222" s="320">
        <f t="shared" si="8"/>
        <v>0</v>
      </c>
      <c r="L222" s="66">
        <f t="shared" ref="L222:AM222" si="9">SUM(L211:L221)</f>
        <v>0</v>
      </c>
      <c r="M222" s="67">
        <f t="shared" si="9"/>
        <v>0</v>
      </c>
      <c r="N222" s="67">
        <f t="shared" si="9"/>
        <v>0</v>
      </c>
      <c r="O222" s="69">
        <f t="shared" si="9"/>
        <v>0</v>
      </c>
      <c r="P222" s="66">
        <f t="shared" si="9"/>
        <v>0</v>
      </c>
      <c r="Q222" s="67">
        <f t="shared" si="9"/>
        <v>0</v>
      </c>
      <c r="R222" s="67">
        <f t="shared" si="9"/>
        <v>0</v>
      </c>
      <c r="S222" s="69">
        <f t="shared" si="9"/>
        <v>0</v>
      </c>
      <c r="T222" s="66">
        <f t="shared" si="9"/>
        <v>0</v>
      </c>
      <c r="U222" s="67">
        <f t="shared" si="9"/>
        <v>0</v>
      </c>
      <c r="V222" s="67">
        <f t="shared" si="9"/>
        <v>0</v>
      </c>
      <c r="W222" s="69">
        <f t="shared" si="9"/>
        <v>0</v>
      </c>
      <c r="X222" s="66">
        <f t="shared" si="9"/>
        <v>0</v>
      </c>
      <c r="Y222" s="67">
        <f t="shared" si="9"/>
        <v>0</v>
      </c>
      <c r="Z222" s="67">
        <f t="shared" si="9"/>
        <v>0</v>
      </c>
      <c r="AA222" s="69">
        <f t="shared" si="9"/>
        <v>0</v>
      </c>
      <c r="AB222" s="66">
        <f t="shared" si="9"/>
        <v>0</v>
      </c>
      <c r="AC222" s="67">
        <f t="shared" si="9"/>
        <v>0</v>
      </c>
      <c r="AD222" s="67">
        <f t="shared" si="9"/>
        <v>0</v>
      </c>
      <c r="AE222" s="69">
        <f t="shared" si="9"/>
        <v>0</v>
      </c>
      <c r="AF222" s="66">
        <f t="shared" si="9"/>
        <v>0</v>
      </c>
      <c r="AG222" s="67">
        <f t="shared" si="9"/>
        <v>0</v>
      </c>
      <c r="AH222" s="67">
        <f t="shared" si="9"/>
        <v>0</v>
      </c>
      <c r="AI222" s="69">
        <f t="shared" si="9"/>
        <v>0</v>
      </c>
      <c r="AJ222" s="66">
        <f t="shared" si="9"/>
        <v>0</v>
      </c>
      <c r="AK222" s="67">
        <f t="shared" si="9"/>
        <v>0</v>
      </c>
      <c r="AL222" s="67">
        <f t="shared" si="9"/>
        <v>0</v>
      </c>
      <c r="AM222" s="69">
        <f t="shared" si="9"/>
        <v>0</v>
      </c>
      <c r="AO222" s="220"/>
    </row>
    <row r="223" spans="1:41" s="2" customFormat="1" ht="13.8" thickBot="1" x14ac:dyDescent="0.3">
      <c r="A223" s="71"/>
      <c r="B223" s="331"/>
      <c r="C223" s="332"/>
      <c r="D223" s="334"/>
      <c r="E223" s="335"/>
      <c r="F223" s="336"/>
      <c r="G223" s="338"/>
      <c r="H223" s="319"/>
      <c r="I223" s="319"/>
      <c r="J223" s="319"/>
      <c r="K223" s="321"/>
      <c r="L223" s="322">
        <f>SUM(L222:O222)</f>
        <v>0</v>
      </c>
      <c r="M223" s="323"/>
      <c r="N223" s="323"/>
      <c r="O223" s="324"/>
      <c r="P223" s="322">
        <f>SUM(P222:S222)</f>
        <v>0</v>
      </c>
      <c r="Q223" s="323"/>
      <c r="R223" s="323"/>
      <c r="S223" s="324"/>
      <c r="T223" s="322">
        <f>SUM(T222:W222)</f>
        <v>0</v>
      </c>
      <c r="U223" s="323"/>
      <c r="V223" s="323"/>
      <c r="W223" s="324"/>
      <c r="X223" s="322">
        <f>SUM(X222:AA222)</f>
        <v>0</v>
      </c>
      <c r="Y223" s="323"/>
      <c r="Z223" s="323"/>
      <c r="AA223" s="324"/>
      <c r="AB223" s="322">
        <f>SUM(AB222:AE222)</f>
        <v>0</v>
      </c>
      <c r="AC223" s="323"/>
      <c r="AD223" s="323"/>
      <c r="AE223" s="324"/>
      <c r="AF223" s="322">
        <f>SUM(AF222:AI222)</f>
        <v>0</v>
      </c>
      <c r="AG223" s="323"/>
      <c r="AH223" s="323"/>
      <c r="AI223" s="324"/>
      <c r="AJ223" s="322">
        <f>SUM(AJ222:AM222)</f>
        <v>0</v>
      </c>
      <c r="AK223" s="323"/>
      <c r="AL223" s="323"/>
      <c r="AM223" s="324"/>
      <c r="AO223" s="220"/>
    </row>
    <row r="224" spans="1:41" s="2" customFormat="1" x14ac:dyDescent="0.25">
      <c r="A224" s="304" t="s">
        <v>72</v>
      </c>
      <c r="B224" s="305"/>
      <c r="C224" s="306"/>
      <c r="D224" s="307" t="s">
        <v>7</v>
      </c>
      <c r="E224" s="310" t="s">
        <v>8</v>
      </c>
      <c r="F224" s="284" t="s">
        <v>37</v>
      </c>
      <c r="G224" s="312" t="s">
        <v>5</v>
      </c>
      <c r="H224" s="314" t="s">
        <v>9</v>
      </c>
      <c r="I224" s="314" t="s">
        <v>10</v>
      </c>
      <c r="J224" s="314" t="s">
        <v>60</v>
      </c>
      <c r="K224" s="316" t="s">
        <v>35</v>
      </c>
      <c r="L224" s="297" t="s">
        <v>83</v>
      </c>
      <c r="M224" s="298"/>
      <c r="N224" s="298"/>
      <c r="O224" s="299"/>
      <c r="P224" s="297" t="s">
        <v>84</v>
      </c>
      <c r="Q224" s="298"/>
      <c r="R224" s="298"/>
      <c r="S224" s="299"/>
      <c r="T224" s="297" t="s">
        <v>85</v>
      </c>
      <c r="U224" s="298"/>
      <c r="V224" s="298"/>
      <c r="W224" s="299"/>
      <c r="X224" s="297" t="s">
        <v>90</v>
      </c>
      <c r="Y224" s="298"/>
      <c r="Z224" s="298"/>
      <c r="AA224" s="299"/>
      <c r="AB224" s="297" t="s">
        <v>86</v>
      </c>
      <c r="AC224" s="298"/>
      <c r="AD224" s="298"/>
      <c r="AE224" s="299"/>
      <c r="AF224" s="296" t="s">
        <v>87</v>
      </c>
      <c r="AG224" s="277"/>
      <c r="AH224" s="277"/>
      <c r="AI224" s="278"/>
      <c r="AJ224" s="297" t="s">
        <v>88</v>
      </c>
      <c r="AK224" s="298"/>
      <c r="AL224" s="298"/>
      <c r="AM224" s="299"/>
      <c r="AO224" s="220"/>
    </row>
    <row r="225" spans="1:41" s="2" customFormat="1" x14ac:dyDescent="0.25">
      <c r="A225" s="304"/>
      <c r="B225" s="305"/>
      <c r="C225" s="306"/>
      <c r="D225" s="308"/>
      <c r="E225" s="310"/>
      <c r="F225" s="311"/>
      <c r="G225" s="312"/>
      <c r="H225" s="314"/>
      <c r="I225" s="314"/>
      <c r="J225" s="314"/>
      <c r="K225" s="316"/>
      <c r="L225" s="300" t="s">
        <v>9</v>
      </c>
      <c r="M225" s="302" t="s">
        <v>10</v>
      </c>
      <c r="N225" s="282" t="s">
        <v>11</v>
      </c>
      <c r="O225" s="284" t="s">
        <v>61</v>
      </c>
      <c r="P225" s="300" t="s">
        <v>9</v>
      </c>
      <c r="Q225" s="302" t="s">
        <v>10</v>
      </c>
      <c r="R225" s="282" t="s">
        <v>11</v>
      </c>
      <c r="S225" s="284" t="s">
        <v>61</v>
      </c>
      <c r="T225" s="300" t="s">
        <v>9</v>
      </c>
      <c r="U225" s="302" t="s">
        <v>10</v>
      </c>
      <c r="V225" s="282" t="s">
        <v>11</v>
      </c>
      <c r="W225" s="284" t="s">
        <v>61</v>
      </c>
      <c r="X225" s="300" t="s">
        <v>9</v>
      </c>
      <c r="Y225" s="302" t="s">
        <v>10</v>
      </c>
      <c r="Z225" s="282" t="s">
        <v>11</v>
      </c>
      <c r="AA225" s="284" t="s">
        <v>61</v>
      </c>
      <c r="AB225" s="300" t="s">
        <v>9</v>
      </c>
      <c r="AC225" s="302" t="s">
        <v>10</v>
      </c>
      <c r="AD225" s="282" t="s">
        <v>11</v>
      </c>
      <c r="AE225" s="284" t="s">
        <v>61</v>
      </c>
      <c r="AF225" s="300" t="s">
        <v>9</v>
      </c>
      <c r="AG225" s="302" t="s">
        <v>10</v>
      </c>
      <c r="AH225" s="282" t="s">
        <v>11</v>
      </c>
      <c r="AI225" s="284" t="s">
        <v>61</v>
      </c>
      <c r="AJ225" s="300" t="s">
        <v>9</v>
      </c>
      <c r="AK225" s="302" t="s">
        <v>10</v>
      </c>
      <c r="AL225" s="282" t="s">
        <v>11</v>
      </c>
      <c r="AM225" s="284" t="s">
        <v>61</v>
      </c>
      <c r="AO225" s="220"/>
    </row>
    <row r="226" spans="1:41" s="2" customFormat="1" ht="13.8" thickBot="1" x14ac:dyDescent="0.3">
      <c r="A226" s="304"/>
      <c r="B226" s="305"/>
      <c r="C226" s="306"/>
      <c r="D226" s="309"/>
      <c r="E226" s="283"/>
      <c r="F226" s="285"/>
      <c r="G226" s="313"/>
      <c r="H226" s="315"/>
      <c r="I226" s="315"/>
      <c r="J226" s="315"/>
      <c r="K226" s="317"/>
      <c r="L226" s="301"/>
      <c r="M226" s="303"/>
      <c r="N226" s="283"/>
      <c r="O226" s="285"/>
      <c r="P226" s="301"/>
      <c r="Q226" s="303"/>
      <c r="R226" s="283"/>
      <c r="S226" s="285"/>
      <c r="T226" s="301"/>
      <c r="U226" s="303"/>
      <c r="V226" s="283"/>
      <c r="W226" s="285"/>
      <c r="X226" s="301"/>
      <c r="Y226" s="303"/>
      <c r="Z226" s="283"/>
      <c r="AA226" s="285"/>
      <c r="AB226" s="301"/>
      <c r="AC226" s="303"/>
      <c r="AD226" s="283"/>
      <c r="AE226" s="285"/>
      <c r="AF226" s="301"/>
      <c r="AG226" s="303"/>
      <c r="AH226" s="283"/>
      <c r="AI226" s="285"/>
      <c r="AJ226" s="301"/>
      <c r="AK226" s="303"/>
      <c r="AL226" s="283"/>
      <c r="AM226" s="285"/>
      <c r="AO226" s="220"/>
    </row>
    <row r="227" spans="1:41" s="2" customFormat="1" ht="12.75" customHeight="1" x14ac:dyDescent="0.25">
      <c r="A227" s="304"/>
      <c r="B227" s="305"/>
      <c r="C227" s="306"/>
      <c r="D227" s="286">
        <f t="shared" ref="D227:K227" si="10">SUM(D68+D117+D222+D174)</f>
        <v>7</v>
      </c>
      <c r="E227" s="288">
        <f t="shared" si="10"/>
        <v>57</v>
      </c>
      <c r="F227" s="290">
        <f t="shared" si="10"/>
        <v>180</v>
      </c>
      <c r="G227" s="292">
        <f t="shared" si="10"/>
        <v>2110</v>
      </c>
      <c r="H227" s="288">
        <f t="shared" si="10"/>
        <v>525</v>
      </c>
      <c r="I227" s="288">
        <f t="shared" si="10"/>
        <v>105</v>
      </c>
      <c r="J227" s="288">
        <f t="shared" si="10"/>
        <v>120</v>
      </c>
      <c r="K227" s="294">
        <f t="shared" si="10"/>
        <v>1360</v>
      </c>
      <c r="L227" s="72">
        <f t="shared" ref="L227:AM227" si="11">SUM(L68+L174+L222+L117)</f>
        <v>195</v>
      </c>
      <c r="M227" s="73">
        <f t="shared" si="11"/>
        <v>60</v>
      </c>
      <c r="N227" s="73">
        <f t="shared" si="11"/>
        <v>30</v>
      </c>
      <c r="O227" s="74">
        <f t="shared" si="11"/>
        <v>255</v>
      </c>
      <c r="P227" s="72">
        <f t="shared" si="11"/>
        <v>60</v>
      </c>
      <c r="Q227" s="73">
        <f t="shared" si="11"/>
        <v>30</v>
      </c>
      <c r="R227" s="73">
        <f t="shared" si="11"/>
        <v>30</v>
      </c>
      <c r="S227" s="75">
        <f t="shared" si="11"/>
        <v>250</v>
      </c>
      <c r="T227" s="76">
        <f t="shared" si="11"/>
        <v>60</v>
      </c>
      <c r="U227" s="73">
        <f t="shared" si="11"/>
        <v>15</v>
      </c>
      <c r="V227" s="73">
        <f t="shared" si="11"/>
        <v>30</v>
      </c>
      <c r="W227" s="74">
        <f t="shared" si="11"/>
        <v>210</v>
      </c>
      <c r="X227" s="72">
        <f t="shared" si="11"/>
        <v>45</v>
      </c>
      <c r="Y227" s="73">
        <f t="shared" si="11"/>
        <v>0</v>
      </c>
      <c r="Z227" s="73">
        <f t="shared" si="11"/>
        <v>30</v>
      </c>
      <c r="AA227" s="75">
        <f t="shared" si="11"/>
        <v>255</v>
      </c>
      <c r="AB227" s="76">
        <f t="shared" si="11"/>
        <v>90</v>
      </c>
      <c r="AC227" s="73">
        <f t="shared" si="11"/>
        <v>0</v>
      </c>
      <c r="AD227" s="73">
        <f t="shared" si="11"/>
        <v>0</v>
      </c>
      <c r="AE227" s="74">
        <f t="shared" si="11"/>
        <v>255</v>
      </c>
      <c r="AF227" s="72">
        <f t="shared" si="11"/>
        <v>75</v>
      </c>
      <c r="AG227" s="73">
        <f t="shared" si="11"/>
        <v>0</v>
      </c>
      <c r="AH227" s="73">
        <f t="shared" si="11"/>
        <v>0</v>
      </c>
      <c r="AI227" s="75">
        <f t="shared" si="11"/>
        <v>135</v>
      </c>
      <c r="AJ227" s="72">
        <f t="shared" si="11"/>
        <v>0</v>
      </c>
      <c r="AK227" s="73">
        <f t="shared" si="11"/>
        <v>0</v>
      </c>
      <c r="AL227" s="73">
        <f t="shared" si="11"/>
        <v>0</v>
      </c>
      <c r="AM227" s="75">
        <f t="shared" si="11"/>
        <v>0</v>
      </c>
      <c r="AO227" s="220" t="s">
        <v>38</v>
      </c>
    </row>
    <row r="228" spans="1:41" s="2" customFormat="1" ht="13.5" customHeight="1" thickBot="1" x14ac:dyDescent="0.3">
      <c r="A228" s="304"/>
      <c r="B228" s="305"/>
      <c r="C228" s="306"/>
      <c r="D228" s="287"/>
      <c r="E228" s="289"/>
      <c r="F228" s="291"/>
      <c r="G228" s="293"/>
      <c r="H228" s="289"/>
      <c r="I228" s="289"/>
      <c r="J228" s="289"/>
      <c r="K228" s="295"/>
      <c r="L228" s="264">
        <f>SUM(L227:O227)</f>
        <v>540</v>
      </c>
      <c r="M228" s="265"/>
      <c r="N228" s="265"/>
      <c r="O228" s="265"/>
      <c r="P228" s="264">
        <f>SUM(P227:S227)</f>
        <v>370</v>
      </c>
      <c r="Q228" s="265"/>
      <c r="R228" s="265"/>
      <c r="S228" s="265"/>
      <c r="T228" s="264">
        <f>SUM(T227:W227)</f>
        <v>315</v>
      </c>
      <c r="U228" s="265"/>
      <c r="V228" s="265"/>
      <c r="W228" s="265"/>
      <c r="X228" s="264">
        <f>SUM(X227:AA227)</f>
        <v>330</v>
      </c>
      <c r="Y228" s="265"/>
      <c r="Z228" s="265"/>
      <c r="AA228" s="265"/>
      <c r="AB228" s="264">
        <f>SUM(AB227:AE227)</f>
        <v>345</v>
      </c>
      <c r="AC228" s="265"/>
      <c r="AD228" s="265"/>
      <c r="AE228" s="265"/>
      <c r="AF228" s="264">
        <f>SUM(AF227:AI227)</f>
        <v>210</v>
      </c>
      <c r="AG228" s="265"/>
      <c r="AH228" s="265"/>
      <c r="AI228" s="265"/>
      <c r="AJ228" s="264">
        <f>SUM(AJ227:AM227)</f>
        <v>0</v>
      </c>
      <c r="AK228" s="265"/>
      <c r="AL228" s="265"/>
      <c r="AM228" s="266"/>
      <c r="AO228" s="220">
        <f>SUM(L228:AM228)*15</f>
        <v>31650</v>
      </c>
    </row>
    <row r="229" spans="1:41" s="2" customFormat="1" x14ac:dyDescent="0.25">
      <c r="A229" s="304"/>
      <c r="B229" s="305"/>
      <c r="C229" s="306"/>
      <c r="D229" s="267" t="s">
        <v>19</v>
      </c>
      <c r="E229" s="268"/>
      <c r="F229" s="269"/>
      <c r="G229" s="276" t="s">
        <v>20</v>
      </c>
      <c r="H229" s="277"/>
      <c r="I229" s="277"/>
      <c r="J229" s="277"/>
      <c r="K229" s="278"/>
      <c r="L229" s="279"/>
      <c r="M229" s="280"/>
      <c r="N229" s="280"/>
      <c r="O229" s="281"/>
      <c r="P229" s="279"/>
      <c r="Q229" s="280"/>
      <c r="R229" s="280"/>
      <c r="S229" s="281"/>
      <c r="T229" s="279"/>
      <c r="U229" s="280"/>
      <c r="V229" s="280"/>
      <c r="W229" s="281"/>
      <c r="X229" s="279"/>
      <c r="Y229" s="280"/>
      <c r="Z229" s="280"/>
      <c r="AA229" s="281"/>
      <c r="AB229" s="279"/>
      <c r="AC229" s="280"/>
      <c r="AD229" s="280"/>
      <c r="AE229" s="281"/>
      <c r="AF229" s="279"/>
      <c r="AG229" s="280"/>
      <c r="AH229" s="280"/>
      <c r="AI229" s="281"/>
      <c r="AJ229" s="279"/>
      <c r="AK229" s="280"/>
      <c r="AL229" s="280"/>
      <c r="AM229" s="281"/>
      <c r="AO229" s="220">
        <f>SUM(L229:AM229)</f>
        <v>0</v>
      </c>
    </row>
    <row r="230" spans="1:41" s="2" customFormat="1" x14ac:dyDescent="0.25">
      <c r="A230" s="304"/>
      <c r="B230" s="305"/>
      <c r="C230" s="306"/>
      <c r="D230" s="270"/>
      <c r="E230" s="271"/>
      <c r="F230" s="272"/>
      <c r="G230" s="261" t="s">
        <v>21</v>
      </c>
      <c r="H230" s="262"/>
      <c r="I230" s="262"/>
      <c r="J230" s="262"/>
      <c r="K230" s="263"/>
      <c r="L230" s="258"/>
      <c r="M230" s="259"/>
      <c r="N230" s="259"/>
      <c r="O230" s="260"/>
      <c r="P230" s="258"/>
      <c r="Q230" s="259"/>
      <c r="R230" s="259"/>
      <c r="S230" s="260"/>
      <c r="T230" s="258"/>
      <c r="U230" s="259"/>
      <c r="V230" s="259"/>
      <c r="W230" s="260"/>
      <c r="X230" s="258"/>
      <c r="Y230" s="259"/>
      <c r="Z230" s="259"/>
      <c r="AA230" s="260"/>
      <c r="AB230" s="258"/>
      <c r="AC230" s="259"/>
      <c r="AD230" s="259"/>
      <c r="AE230" s="260"/>
      <c r="AF230" s="258"/>
      <c r="AG230" s="259"/>
      <c r="AH230" s="259"/>
      <c r="AI230" s="260"/>
      <c r="AJ230" s="258"/>
      <c r="AK230" s="259"/>
      <c r="AL230" s="259"/>
      <c r="AM230" s="260"/>
      <c r="AO230" s="220">
        <f>SUM(L230:AM230)</f>
        <v>0</v>
      </c>
    </row>
    <row r="231" spans="1:41" s="2" customFormat="1" ht="13.8" thickBot="1" x14ac:dyDescent="0.3">
      <c r="A231" s="304"/>
      <c r="B231" s="305"/>
      <c r="C231" s="306"/>
      <c r="D231" s="273"/>
      <c r="E231" s="274"/>
      <c r="F231" s="275"/>
      <c r="G231" s="261" t="s">
        <v>37</v>
      </c>
      <c r="H231" s="262"/>
      <c r="I231" s="262"/>
      <c r="J231" s="262"/>
      <c r="K231" s="263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0"/>
      <c r="AF231" s="240"/>
      <c r="AG231" s="240"/>
      <c r="AH231" s="240"/>
      <c r="AI231" s="240"/>
      <c r="AJ231" s="240"/>
      <c r="AK231" s="240"/>
      <c r="AL231" s="240"/>
      <c r="AM231" s="240"/>
      <c r="AO231" s="220">
        <f>SUM(L231:AM231)</f>
        <v>0</v>
      </c>
    </row>
    <row r="232" spans="1:41" s="2" customFormat="1" ht="13.8" x14ac:dyDescent="0.25">
      <c r="A232" s="4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5"/>
      <c r="V232" s="77"/>
      <c r="W232" s="77"/>
      <c r="X232" s="77"/>
      <c r="Y232" s="77"/>
      <c r="Z232" s="5"/>
      <c r="AA232" s="6"/>
      <c r="AB232" s="78" t="s">
        <v>89</v>
      </c>
      <c r="AC232" s="79"/>
      <c r="AD232" s="80"/>
      <c r="AE232" s="80"/>
      <c r="AF232" s="80"/>
      <c r="AG232" s="80"/>
      <c r="AH232" s="80"/>
      <c r="AI232" s="81"/>
      <c r="AJ232" s="82"/>
      <c r="AK232" s="80"/>
      <c r="AL232" s="80" t="s">
        <v>152</v>
      </c>
      <c r="AM232" s="83"/>
      <c r="AO232" s="220"/>
    </row>
    <row r="233" spans="1:41" s="2" customFormat="1" ht="13.8" x14ac:dyDescent="0.25">
      <c r="A233" s="84" t="s">
        <v>64</v>
      </c>
      <c r="B233" s="85"/>
      <c r="C233" s="85"/>
      <c r="D233" s="85"/>
      <c r="E233" s="85"/>
      <c r="F233" s="85"/>
      <c r="G233" s="85"/>
      <c r="AA233" s="9"/>
      <c r="AB233" s="86" t="s">
        <v>22</v>
      </c>
      <c r="AC233" s="87"/>
      <c r="AD233" s="88"/>
      <c r="AE233" s="88"/>
      <c r="AF233" s="88"/>
      <c r="AG233" s="88"/>
      <c r="AH233" s="88"/>
      <c r="AI233" s="88"/>
      <c r="AJ233" s="88"/>
      <c r="AK233" s="88"/>
      <c r="AL233" s="88"/>
      <c r="AM233" s="89"/>
      <c r="AO233" s="220"/>
    </row>
    <row r="234" spans="1:41" s="2" customFormat="1" ht="15" x14ac:dyDescent="0.25">
      <c r="A234" s="90"/>
      <c r="B234" s="11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85"/>
      <c r="R234" s="85"/>
      <c r="S234" s="85"/>
      <c r="T234" s="85"/>
      <c r="U234" s="85"/>
      <c r="V234" s="85"/>
      <c r="W234" s="85"/>
      <c r="X234" s="85"/>
      <c r="Y234" s="85"/>
      <c r="AA234" s="9"/>
      <c r="AB234" s="91" t="s">
        <v>9</v>
      </c>
      <c r="AC234" s="92" t="s">
        <v>40</v>
      </c>
      <c r="AD234" s="88"/>
      <c r="AE234" s="88"/>
      <c r="AF234" s="88"/>
      <c r="AG234" s="88"/>
      <c r="AH234" s="88"/>
      <c r="AI234" s="88"/>
      <c r="AJ234" s="88"/>
      <c r="AK234" s="88"/>
      <c r="AL234" s="88"/>
      <c r="AM234" s="89"/>
      <c r="AO234" s="220"/>
    </row>
    <row r="235" spans="1:41" s="2" customFormat="1" ht="15" x14ac:dyDescent="0.25">
      <c r="A235" s="90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93"/>
      <c r="R235" s="93"/>
      <c r="S235" s="93"/>
      <c r="T235" s="93"/>
      <c r="U235" s="94"/>
      <c r="V235" s="93"/>
      <c r="W235" s="93"/>
      <c r="AA235" s="9"/>
      <c r="AB235" s="91" t="s">
        <v>10</v>
      </c>
      <c r="AC235" s="92" t="s">
        <v>41</v>
      </c>
      <c r="AD235" s="88"/>
      <c r="AE235" s="88"/>
      <c r="AF235" s="85"/>
      <c r="AG235" s="88"/>
      <c r="AH235" s="88"/>
      <c r="AI235" s="88"/>
      <c r="AJ235" s="88"/>
      <c r="AK235" s="88"/>
      <c r="AL235" s="88"/>
      <c r="AM235" s="89"/>
      <c r="AO235" s="220"/>
    </row>
    <row r="236" spans="1:41" s="2" customFormat="1" ht="15" x14ac:dyDescent="0.25">
      <c r="A236" s="90"/>
      <c r="B236" s="12"/>
      <c r="C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85"/>
      <c r="R236" s="85"/>
      <c r="S236" s="85"/>
      <c r="T236" s="85"/>
      <c r="U236" s="85"/>
      <c r="V236" s="85"/>
      <c r="W236" s="85"/>
      <c r="AA236" s="9"/>
      <c r="AB236" s="91" t="s">
        <v>11</v>
      </c>
      <c r="AC236" s="92" t="s">
        <v>42</v>
      </c>
      <c r="AD236" s="88"/>
      <c r="AE236" s="88"/>
      <c r="AF236" s="88"/>
      <c r="AG236" s="88"/>
      <c r="AH236" s="88"/>
      <c r="AI236" s="88"/>
      <c r="AJ236" s="88"/>
      <c r="AK236" s="88"/>
      <c r="AL236" s="88"/>
      <c r="AM236" s="89"/>
      <c r="AO236" s="220"/>
    </row>
    <row r="237" spans="1:41" s="2" customFormat="1" ht="15" x14ac:dyDescent="0.25">
      <c r="A237" s="90"/>
      <c r="B237" s="12"/>
      <c r="C237" s="28"/>
      <c r="D237" s="28"/>
      <c r="E237" s="28"/>
      <c r="F237" s="28"/>
      <c r="G237" s="28"/>
      <c r="H237" s="18"/>
      <c r="I237" s="18"/>
      <c r="J237" s="18"/>
      <c r="K237" s="18"/>
      <c r="L237" s="18"/>
      <c r="M237" s="18"/>
      <c r="N237" s="18"/>
      <c r="O237" s="18"/>
      <c r="P237" s="18"/>
      <c r="Q237" s="88"/>
      <c r="R237" s="88"/>
      <c r="S237" s="88"/>
      <c r="T237" s="88"/>
      <c r="U237" s="88"/>
      <c r="V237" s="88"/>
      <c r="W237" s="88"/>
      <c r="AA237" s="9"/>
      <c r="AB237" s="91" t="s">
        <v>39</v>
      </c>
      <c r="AC237" s="92" t="s">
        <v>43</v>
      </c>
      <c r="AD237" s="88"/>
      <c r="AE237" s="88"/>
      <c r="AF237" s="88"/>
      <c r="AG237" s="88"/>
      <c r="AH237" s="88"/>
      <c r="AI237" s="88"/>
      <c r="AJ237" s="88"/>
      <c r="AK237" s="88"/>
      <c r="AL237" s="88"/>
      <c r="AM237" s="89"/>
      <c r="AO237" s="220"/>
    </row>
    <row r="238" spans="1:41" s="2" customFormat="1" ht="15" x14ac:dyDescent="0.25">
      <c r="A238" s="90"/>
      <c r="B238" s="28"/>
      <c r="C238" s="28"/>
      <c r="D238" s="28"/>
      <c r="E238" s="28"/>
      <c r="F238" s="28"/>
      <c r="G238" s="28"/>
      <c r="H238" s="28"/>
      <c r="I238" s="28"/>
      <c r="J238" s="28"/>
      <c r="K238" s="23"/>
      <c r="L238" s="28"/>
      <c r="M238" s="28"/>
      <c r="N238" s="28"/>
      <c r="O238" s="28"/>
      <c r="P238" s="28"/>
      <c r="Q238" s="85"/>
      <c r="R238" s="85"/>
      <c r="S238" s="85"/>
      <c r="T238" s="85"/>
      <c r="U238" s="85"/>
      <c r="V238" s="85"/>
      <c r="W238" s="85"/>
      <c r="AA238" s="9"/>
      <c r="AB238" s="91" t="s">
        <v>23</v>
      </c>
      <c r="AC238" s="92" t="s">
        <v>44</v>
      </c>
      <c r="AD238" s="88"/>
      <c r="AE238" s="88"/>
      <c r="AF238" s="88"/>
      <c r="AG238" s="85"/>
      <c r="AH238" s="85"/>
      <c r="AI238" s="85"/>
      <c r="AJ238" s="85"/>
      <c r="AK238" s="88"/>
      <c r="AL238" s="88"/>
      <c r="AM238" s="89"/>
      <c r="AO238" s="220"/>
    </row>
    <row r="239" spans="1:41" s="2" customFormat="1" ht="15.6" thickBot="1" x14ac:dyDescent="0.3">
      <c r="A239" s="90"/>
      <c r="B239" s="11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85"/>
      <c r="R239" s="85"/>
      <c r="S239" s="85"/>
      <c r="T239" s="85"/>
      <c r="U239" s="85"/>
      <c r="V239" s="85"/>
      <c r="W239" s="85"/>
      <c r="AA239" s="9"/>
      <c r="AB239" s="91" t="s">
        <v>45</v>
      </c>
      <c r="AC239" s="92" t="s">
        <v>46</v>
      </c>
      <c r="AD239" s="88"/>
      <c r="AE239" s="88"/>
      <c r="AF239" s="88"/>
      <c r="AG239" s="88"/>
      <c r="AH239" s="88"/>
      <c r="AI239" s="88"/>
      <c r="AJ239" s="88"/>
      <c r="AK239" s="88"/>
      <c r="AL239" s="88"/>
      <c r="AM239" s="89"/>
      <c r="AO239" s="220"/>
    </row>
    <row r="240" spans="1:41" s="2" customFormat="1" ht="15.6" thickBot="1" x14ac:dyDescent="0.3">
      <c r="A240" s="90"/>
      <c r="B240" s="11"/>
      <c r="C240" s="11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85"/>
      <c r="R240" s="85"/>
      <c r="S240" s="85"/>
      <c r="T240" s="85"/>
      <c r="U240" s="85"/>
      <c r="V240" s="85"/>
      <c r="W240" s="85"/>
      <c r="AA240" s="9"/>
      <c r="AB240" s="95"/>
      <c r="AC240" s="2" t="s">
        <v>24</v>
      </c>
      <c r="AE240" s="88"/>
      <c r="AF240" s="88"/>
      <c r="AG240" s="88"/>
      <c r="AH240" s="88"/>
      <c r="AI240" s="88"/>
      <c r="AJ240" s="88"/>
      <c r="AK240" s="88"/>
      <c r="AL240" s="88"/>
      <c r="AM240" s="89"/>
      <c r="AO240" s="220"/>
    </row>
    <row r="241" spans="1:41" s="2" customFormat="1" ht="15.6" thickBot="1" x14ac:dyDescent="0.3">
      <c r="A241" s="90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85"/>
      <c r="R241" s="85"/>
      <c r="S241" s="85"/>
      <c r="T241" s="85"/>
      <c r="U241" s="85"/>
      <c r="V241" s="85"/>
      <c r="W241" s="85"/>
      <c r="AA241" s="9"/>
      <c r="AB241" s="96"/>
      <c r="AC241" s="2" t="s">
        <v>77</v>
      </c>
      <c r="AE241" s="85"/>
      <c r="AF241" s="85"/>
      <c r="AG241" s="85"/>
      <c r="AH241" s="85"/>
      <c r="AI241" s="85"/>
      <c r="AJ241" s="85"/>
      <c r="AK241" s="85"/>
      <c r="AL241" s="97"/>
      <c r="AM241" s="89"/>
      <c r="AO241" s="220"/>
    </row>
    <row r="242" spans="1:41" s="2" customFormat="1" ht="15" x14ac:dyDescent="0.25">
      <c r="A242" s="90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85"/>
      <c r="R242" s="85"/>
      <c r="S242" s="85"/>
      <c r="T242" s="85"/>
      <c r="U242" s="85"/>
      <c r="V242" s="85"/>
      <c r="W242" s="85"/>
      <c r="AA242" s="9"/>
      <c r="AB242" s="7"/>
      <c r="AC242" s="98"/>
      <c r="AD242" s="99"/>
      <c r="AE242" s="100"/>
      <c r="AF242" s="98"/>
      <c r="AG242" s="100"/>
      <c r="AH242" s="100"/>
      <c r="AI242" s="100"/>
      <c r="AJ242" s="100"/>
      <c r="AM242" s="9"/>
      <c r="AO242" s="220"/>
    </row>
    <row r="243" spans="1:41" s="2" customFormat="1" ht="14.4" thickBot="1" x14ac:dyDescent="0.3">
      <c r="A243" s="19"/>
      <c r="B243" s="101"/>
      <c r="C243" s="101"/>
      <c r="D243" s="101"/>
      <c r="E243" s="102"/>
      <c r="F243" s="102"/>
      <c r="G243" s="102"/>
      <c r="H243" s="102"/>
      <c r="I243" s="102"/>
      <c r="J243" s="102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20"/>
      <c r="V243" s="20"/>
      <c r="W243" s="20"/>
      <c r="X243" s="20"/>
      <c r="Y243" s="20"/>
      <c r="Z243" s="20"/>
      <c r="AA243" s="21"/>
      <c r="AB243" s="241" t="s">
        <v>73</v>
      </c>
      <c r="AC243" s="242"/>
      <c r="AD243" s="242"/>
      <c r="AE243" s="242"/>
      <c r="AF243" s="242"/>
      <c r="AG243" s="242"/>
      <c r="AH243" s="242"/>
      <c r="AI243" s="242"/>
      <c r="AJ243" s="242"/>
      <c r="AK243" s="243"/>
      <c r="AL243" s="243"/>
      <c r="AM243" s="244"/>
      <c r="AO243" s="220"/>
    </row>
  </sheetData>
  <mergeCells count="740">
    <mergeCell ref="A45:C45"/>
    <mergeCell ref="D45:AA46"/>
    <mergeCell ref="AB45:AM45"/>
    <mergeCell ref="A46:C46"/>
    <mergeCell ref="AB46:AM46"/>
    <mergeCell ref="A48:C48"/>
    <mergeCell ref="AB48:AM48"/>
    <mergeCell ref="A49:C49"/>
    <mergeCell ref="AB49:AM49"/>
    <mergeCell ref="A50:C50"/>
    <mergeCell ref="AB50:AM50"/>
    <mergeCell ref="A51:C51"/>
    <mergeCell ref="AB51:AM51"/>
    <mergeCell ref="A52:C52"/>
    <mergeCell ref="AB52:AM52"/>
    <mergeCell ref="A54:A58"/>
    <mergeCell ref="B54:C58"/>
    <mergeCell ref="D54:F55"/>
    <mergeCell ref="G54:K54"/>
    <mergeCell ref="L54:AM54"/>
    <mergeCell ref="G55:G58"/>
    <mergeCell ref="H55:K55"/>
    <mergeCell ref="L55:O55"/>
    <mergeCell ref="P55:S55"/>
    <mergeCell ref="T55:W55"/>
    <mergeCell ref="X55:AA55"/>
    <mergeCell ref="AB55:AE55"/>
    <mergeCell ref="AF55:AI55"/>
    <mergeCell ref="AJ55:AM55"/>
    <mergeCell ref="D56:D58"/>
    <mergeCell ref="E56:E58"/>
    <mergeCell ref="F56:F58"/>
    <mergeCell ref="H56:H58"/>
    <mergeCell ref="V57:V58"/>
    <mergeCell ref="W57:W58"/>
    <mergeCell ref="AF57:AF58"/>
    <mergeCell ref="AG57:AG58"/>
    <mergeCell ref="AH57:AH58"/>
    <mergeCell ref="AI57:AI58"/>
    <mergeCell ref="X57:X58"/>
    <mergeCell ref="Y57:Y58"/>
    <mergeCell ref="Z57:Z58"/>
    <mergeCell ref="AA57:AA58"/>
    <mergeCell ref="AB57:AB58"/>
    <mergeCell ref="AC57:AC58"/>
    <mergeCell ref="AJ57:AJ58"/>
    <mergeCell ref="AK57:AK58"/>
    <mergeCell ref="AL57:AL58"/>
    <mergeCell ref="AM57:AM58"/>
    <mergeCell ref="B59:C59"/>
    <mergeCell ref="D59:E59"/>
    <mergeCell ref="H59:K59"/>
    <mergeCell ref="L59:AM59"/>
    <mergeCell ref="AD57:AD58"/>
    <mergeCell ref="AE57:AE58"/>
    <mergeCell ref="I56:I58"/>
    <mergeCell ref="J56:J58"/>
    <mergeCell ref="K56:K58"/>
    <mergeCell ref="L56:AM56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B60:C60"/>
    <mergeCell ref="B61:C61"/>
    <mergeCell ref="B62:C62"/>
    <mergeCell ref="B64:C64"/>
    <mergeCell ref="B67:C67"/>
    <mergeCell ref="B68:C69"/>
    <mergeCell ref="D68:D69"/>
    <mergeCell ref="E68:E69"/>
    <mergeCell ref="B65:C65"/>
    <mergeCell ref="B66:C66"/>
    <mergeCell ref="B63:C63"/>
    <mergeCell ref="F68:F69"/>
    <mergeCell ref="G68:G69"/>
    <mergeCell ref="H68:H69"/>
    <mergeCell ref="I68:I69"/>
    <mergeCell ref="J68:J69"/>
    <mergeCell ref="K68:K69"/>
    <mergeCell ref="L69:O69"/>
    <mergeCell ref="P69:S69"/>
    <mergeCell ref="T69:W69"/>
    <mergeCell ref="AB69:AE69"/>
    <mergeCell ref="AF69:AI69"/>
    <mergeCell ref="AJ69:AM69"/>
    <mergeCell ref="A70:C77"/>
    <mergeCell ref="D70:D72"/>
    <mergeCell ref="E70:E72"/>
    <mergeCell ref="F70:F72"/>
    <mergeCell ref="G70:G72"/>
    <mergeCell ref="H70:H72"/>
    <mergeCell ref="I70:I72"/>
    <mergeCell ref="J70:J72"/>
    <mergeCell ref="K70:K72"/>
    <mergeCell ref="L70:O70"/>
    <mergeCell ref="P70:S70"/>
    <mergeCell ref="T70:W70"/>
    <mergeCell ref="X70:AA70"/>
    <mergeCell ref="S71:S72"/>
    <mergeCell ref="T71:T72"/>
    <mergeCell ref="U71:U72"/>
    <mergeCell ref="V71:V72"/>
    <mergeCell ref="AB70:AE70"/>
    <mergeCell ref="AF70:AI70"/>
    <mergeCell ref="AJ70:AM70"/>
    <mergeCell ref="L71:L72"/>
    <mergeCell ref="AD71:AD72"/>
    <mergeCell ref="AE71:AE72"/>
    <mergeCell ref="AF71:AF72"/>
    <mergeCell ref="AG71:AG72"/>
    <mergeCell ref="AH71:AH72"/>
    <mergeCell ref="M71:M72"/>
    <mergeCell ref="N71:N72"/>
    <mergeCell ref="O71:O72"/>
    <mergeCell ref="P71:P72"/>
    <mergeCell ref="Q71:Q72"/>
    <mergeCell ref="R71:R72"/>
    <mergeCell ref="W71:W72"/>
    <mergeCell ref="X71:X72"/>
    <mergeCell ref="Y71:Y72"/>
    <mergeCell ref="AI71:AI72"/>
    <mergeCell ref="AJ71:AJ72"/>
    <mergeCell ref="AK71:AK72"/>
    <mergeCell ref="AL71:AL72"/>
    <mergeCell ref="AM71:AM72"/>
    <mergeCell ref="D73:D74"/>
    <mergeCell ref="E73:E74"/>
    <mergeCell ref="F73:F74"/>
    <mergeCell ref="G73:G74"/>
    <mergeCell ref="H73:H74"/>
    <mergeCell ref="I73:I74"/>
    <mergeCell ref="J73:J74"/>
    <mergeCell ref="K73:K74"/>
    <mergeCell ref="L74:O74"/>
    <mergeCell ref="P74:S74"/>
    <mergeCell ref="T74:W74"/>
    <mergeCell ref="X74:AA74"/>
    <mergeCell ref="AB74:AE74"/>
    <mergeCell ref="AF74:AI74"/>
    <mergeCell ref="AJ74:AM74"/>
    <mergeCell ref="Z71:Z72"/>
    <mergeCell ref="AA71:AA72"/>
    <mergeCell ref="AB71:AB72"/>
    <mergeCell ref="AC71:AC72"/>
    <mergeCell ref="L76:O76"/>
    <mergeCell ref="P76:S76"/>
    <mergeCell ref="T76:W76"/>
    <mergeCell ref="X76:AA76"/>
    <mergeCell ref="AB76:AE76"/>
    <mergeCell ref="AF76:AI76"/>
    <mergeCell ref="AJ76:AM76"/>
    <mergeCell ref="G77:K77"/>
    <mergeCell ref="L77:O77"/>
    <mergeCell ref="P77:S77"/>
    <mergeCell ref="T77:W77"/>
    <mergeCell ref="X77:AA77"/>
    <mergeCell ref="AB77:AE77"/>
    <mergeCell ref="AF77:AI77"/>
    <mergeCell ref="AB100:AE100"/>
    <mergeCell ref="AF100:AI100"/>
    <mergeCell ref="AJ100:AM100"/>
    <mergeCell ref="D101:D103"/>
    <mergeCell ref="E101:E103"/>
    <mergeCell ref="AJ77:AM77"/>
    <mergeCell ref="AB89:AM89"/>
    <mergeCell ref="A90:C90"/>
    <mergeCell ref="D90:AA91"/>
    <mergeCell ref="AB90:AM90"/>
    <mergeCell ref="A91:C91"/>
    <mergeCell ref="AB91:AM91"/>
    <mergeCell ref="A93:C93"/>
    <mergeCell ref="AB93:AM93"/>
    <mergeCell ref="D75:F77"/>
    <mergeCell ref="G75:K75"/>
    <mergeCell ref="L75:O75"/>
    <mergeCell ref="P75:S75"/>
    <mergeCell ref="T75:W75"/>
    <mergeCell ref="X75:AA75"/>
    <mergeCell ref="AB75:AE75"/>
    <mergeCell ref="AF75:AI75"/>
    <mergeCell ref="AJ75:AM75"/>
    <mergeCell ref="G76:K76"/>
    <mergeCell ref="AG102:AG103"/>
    <mergeCell ref="AH102:AH103"/>
    <mergeCell ref="AI102:AI103"/>
    <mergeCell ref="X102:X103"/>
    <mergeCell ref="Y102:Y103"/>
    <mergeCell ref="A94:C94"/>
    <mergeCell ref="AB94:AM94"/>
    <mergeCell ref="A95:C95"/>
    <mergeCell ref="AB95:AM95"/>
    <mergeCell ref="A96:C96"/>
    <mergeCell ref="AB96:AM96"/>
    <mergeCell ref="A97:C97"/>
    <mergeCell ref="AB97:AM97"/>
    <mergeCell ref="A99:A103"/>
    <mergeCell ref="B99:C103"/>
    <mergeCell ref="D99:F100"/>
    <mergeCell ref="G99:K99"/>
    <mergeCell ref="L99:AM99"/>
    <mergeCell ref="G100:G103"/>
    <mergeCell ref="H100:K100"/>
    <mergeCell ref="L100:O100"/>
    <mergeCell ref="P100:S100"/>
    <mergeCell ref="T100:W100"/>
    <mergeCell ref="X100:AA100"/>
    <mergeCell ref="T102:T103"/>
    <mergeCell ref="U102:U103"/>
    <mergeCell ref="V102:V103"/>
    <mergeCell ref="W102:W103"/>
    <mergeCell ref="AF102:AF103"/>
    <mergeCell ref="Z102:Z103"/>
    <mergeCell ref="AA102:AA103"/>
    <mergeCell ref="AB102:AB103"/>
    <mergeCell ref="AC102:AC103"/>
    <mergeCell ref="AJ102:AJ103"/>
    <mergeCell ref="AK102:AK103"/>
    <mergeCell ref="AL102:AL103"/>
    <mergeCell ref="AM102:AM103"/>
    <mergeCell ref="B104:C104"/>
    <mergeCell ref="D104:E104"/>
    <mergeCell ref="H104:K104"/>
    <mergeCell ref="L104:AM104"/>
    <mergeCell ref="AD102:AD103"/>
    <mergeCell ref="AE102:AE103"/>
    <mergeCell ref="F101:F103"/>
    <mergeCell ref="H101:H103"/>
    <mergeCell ref="I101:I103"/>
    <mergeCell ref="J101:J103"/>
    <mergeCell ref="K101:K103"/>
    <mergeCell ref="L101:AM101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7:C118"/>
    <mergeCell ref="D117:D118"/>
    <mergeCell ref="E117:E118"/>
    <mergeCell ref="F117:F118"/>
    <mergeCell ref="G117:G118"/>
    <mergeCell ref="H117:H118"/>
    <mergeCell ref="I117:I118"/>
    <mergeCell ref="J117:J118"/>
    <mergeCell ref="B115:C115"/>
    <mergeCell ref="B116:C116"/>
    <mergeCell ref="K117:K118"/>
    <mergeCell ref="L118:O118"/>
    <mergeCell ref="P118:S118"/>
    <mergeCell ref="T118:W118"/>
    <mergeCell ref="X118:AA118"/>
    <mergeCell ref="AB118:AE118"/>
    <mergeCell ref="AF118:AI118"/>
    <mergeCell ref="AJ118:AM118"/>
    <mergeCell ref="A119:C126"/>
    <mergeCell ref="D119:D121"/>
    <mergeCell ref="E119:E121"/>
    <mergeCell ref="F119:F121"/>
    <mergeCell ref="G119:G121"/>
    <mergeCell ref="H119:H121"/>
    <mergeCell ref="I119:I121"/>
    <mergeCell ref="J119:J121"/>
    <mergeCell ref="K119:K121"/>
    <mergeCell ref="L119:O119"/>
    <mergeCell ref="P119:S119"/>
    <mergeCell ref="T119:W119"/>
    <mergeCell ref="X119:AA119"/>
    <mergeCell ref="AB119:AE119"/>
    <mergeCell ref="T120:T121"/>
    <mergeCell ref="U120:U121"/>
    <mergeCell ref="AF119:AI119"/>
    <mergeCell ref="AJ119:AM119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X120:X121"/>
    <mergeCell ref="Y120:Y121"/>
    <mergeCell ref="Z120:Z121"/>
    <mergeCell ref="AA120:AA121"/>
    <mergeCell ref="AB120:AB121"/>
    <mergeCell ref="AC120:AC121"/>
    <mergeCell ref="AD120:AD121"/>
    <mergeCell ref="AE120:AE121"/>
    <mergeCell ref="AF120:AF121"/>
    <mergeCell ref="AG120:AG121"/>
    <mergeCell ref="AH120:AH121"/>
    <mergeCell ref="AI120:AI121"/>
    <mergeCell ref="AJ120:AJ121"/>
    <mergeCell ref="AK120:AK121"/>
    <mergeCell ref="AL120:AL121"/>
    <mergeCell ref="AM120:AM121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3:O123"/>
    <mergeCell ref="P123:S123"/>
    <mergeCell ref="T123:W123"/>
    <mergeCell ref="X123:AA123"/>
    <mergeCell ref="AB123:AE123"/>
    <mergeCell ref="AF123:AI123"/>
    <mergeCell ref="AJ123:AM123"/>
    <mergeCell ref="V120:V121"/>
    <mergeCell ref="W120:W121"/>
    <mergeCell ref="D124:F126"/>
    <mergeCell ref="G124:K124"/>
    <mergeCell ref="L124:O124"/>
    <mergeCell ref="P124:S124"/>
    <mergeCell ref="T124:W124"/>
    <mergeCell ref="X124:AA124"/>
    <mergeCell ref="AB124:AE124"/>
    <mergeCell ref="G125:K125"/>
    <mergeCell ref="L125:O125"/>
    <mergeCell ref="P125:S125"/>
    <mergeCell ref="T125:W125"/>
    <mergeCell ref="X125:AA125"/>
    <mergeCell ref="AB125:AE125"/>
    <mergeCell ref="G126:K126"/>
    <mergeCell ref="L126:O126"/>
    <mergeCell ref="AF124:AI124"/>
    <mergeCell ref="AJ124:AM124"/>
    <mergeCell ref="AF125:AI125"/>
    <mergeCell ref="AJ125:AM125"/>
    <mergeCell ref="AF126:AI126"/>
    <mergeCell ref="AJ126:AM126"/>
    <mergeCell ref="P126:S126"/>
    <mergeCell ref="T126:W126"/>
    <mergeCell ref="X126:AA126"/>
    <mergeCell ref="AB126:AE126"/>
    <mergeCell ref="AB142:AM142"/>
    <mergeCell ref="A143:C143"/>
    <mergeCell ref="AB143:AM143"/>
    <mergeCell ref="AB138:AM138"/>
    <mergeCell ref="A139:C139"/>
    <mergeCell ref="D139:AA140"/>
    <mergeCell ref="AB139:AM139"/>
    <mergeCell ref="A140:C140"/>
    <mergeCell ref="AB140:AM140"/>
    <mergeCell ref="A142:C142"/>
    <mergeCell ref="AB144:AM144"/>
    <mergeCell ref="A145:C145"/>
    <mergeCell ref="AB145:AM145"/>
    <mergeCell ref="A146:C146"/>
    <mergeCell ref="AB146:AM146"/>
    <mergeCell ref="A148:A152"/>
    <mergeCell ref="B148:C152"/>
    <mergeCell ref="D148:F149"/>
    <mergeCell ref="G148:K148"/>
    <mergeCell ref="L148:AM148"/>
    <mergeCell ref="G149:G152"/>
    <mergeCell ref="H149:K149"/>
    <mergeCell ref="L149:O149"/>
    <mergeCell ref="P149:S149"/>
    <mergeCell ref="T149:W149"/>
    <mergeCell ref="X149:AA149"/>
    <mergeCell ref="AB149:AE149"/>
    <mergeCell ref="AF149:AI149"/>
    <mergeCell ref="AJ149:AM149"/>
    <mergeCell ref="D150:D152"/>
    <mergeCell ref="E150:E152"/>
    <mergeCell ref="F150:F152"/>
    <mergeCell ref="H150:H152"/>
    <mergeCell ref="U151:U152"/>
    <mergeCell ref="V151:V152"/>
    <mergeCell ref="W151:W152"/>
    <mergeCell ref="AF151:AF152"/>
    <mergeCell ref="AG151:AG152"/>
    <mergeCell ref="AH151:AH152"/>
    <mergeCell ref="AI151:AI152"/>
    <mergeCell ref="X151:X152"/>
    <mergeCell ref="Y151:Y152"/>
    <mergeCell ref="Z151:Z152"/>
    <mergeCell ref="AA151:AA152"/>
    <mergeCell ref="AB151:AB152"/>
    <mergeCell ref="AC151:AC152"/>
    <mergeCell ref="B171:C171"/>
    <mergeCell ref="AJ151:AJ152"/>
    <mergeCell ref="AK151:AK152"/>
    <mergeCell ref="AL151:AL152"/>
    <mergeCell ref="AM151:AM152"/>
    <mergeCell ref="B153:C153"/>
    <mergeCell ref="D153:E153"/>
    <mergeCell ref="H153:K153"/>
    <mergeCell ref="L153:AM153"/>
    <mergeCell ref="AD151:AD152"/>
    <mergeCell ref="AE151:AE152"/>
    <mergeCell ref="I150:I152"/>
    <mergeCell ref="J150:J152"/>
    <mergeCell ref="K150:K152"/>
    <mergeCell ref="L150:AM150"/>
    <mergeCell ref="L151:L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B172:C172"/>
    <mergeCell ref="B173:C173"/>
    <mergeCell ref="AJ173:AM173"/>
    <mergeCell ref="B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5:O175"/>
    <mergeCell ref="P175:S175"/>
    <mergeCell ref="T175:W175"/>
    <mergeCell ref="X175:AA175"/>
    <mergeCell ref="AB175:AE175"/>
    <mergeCell ref="AF175:AI175"/>
    <mergeCell ref="AJ175:AM175"/>
    <mergeCell ref="AF173:AI173"/>
    <mergeCell ref="AI177:AI178"/>
    <mergeCell ref="AJ177:AJ178"/>
    <mergeCell ref="AK177:AK178"/>
    <mergeCell ref="L176:O176"/>
    <mergeCell ref="P176:S176"/>
    <mergeCell ref="T176:W176"/>
    <mergeCell ref="R177:R178"/>
    <mergeCell ref="S177:S178"/>
    <mergeCell ref="T177:T178"/>
    <mergeCell ref="U177:U178"/>
    <mergeCell ref="X176:AA176"/>
    <mergeCell ref="AB176:AE176"/>
    <mergeCell ref="H176:H178"/>
    <mergeCell ref="I176:I178"/>
    <mergeCell ref="J176:J178"/>
    <mergeCell ref="AF176:AI176"/>
    <mergeCell ref="AJ176:AM176"/>
    <mergeCell ref="L177:L178"/>
    <mergeCell ref="M177:M178"/>
    <mergeCell ref="N177:N178"/>
    <mergeCell ref="O177:O178"/>
    <mergeCell ref="P177:P178"/>
    <mergeCell ref="Q177:Q178"/>
    <mergeCell ref="V177:V178"/>
    <mergeCell ref="W177:W178"/>
    <mergeCell ref="X177:X178"/>
    <mergeCell ref="Y177:Y178"/>
    <mergeCell ref="Z177:Z178"/>
    <mergeCell ref="AA177:AA178"/>
    <mergeCell ref="AB177:AB178"/>
    <mergeCell ref="AC177:AC178"/>
    <mergeCell ref="AD177:AD178"/>
    <mergeCell ref="AE177:AE178"/>
    <mergeCell ref="AF177:AF178"/>
    <mergeCell ref="AG177:AG178"/>
    <mergeCell ref="AH177:AH178"/>
    <mergeCell ref="AB182:AE182"/>
    <mergeCell ref="G181:K181"/>
    <mergeCell ref="L183:O183"/>
    <mergeCell ref="AL177:AL178"/>
    <mergeCell ref="AM177:AM178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80:O180"/>
    <mergeCell ref="P180:S180"/>
    <mergeCell ref="T180:W180"/>
    <mergeCell ref="X180:AA180"/>
    <mergeCell ref="AB180:AE180"/>
    <mergeCell ref="AF180:AI180"/>
    <mergeCell ref="AJ180:AM180"/>
    <mergeCell ref="D176:D178"/>
    <mergeCell ref="E176:E178"/>
    <mergeCell ref="F176:F178"/>
    <mergeCell ref="G176:G178"/>
    <mergeCell ref="A199:C199"/>
    <mergeCell ref="AB199:AM199"/>
    <mergeCell ref="A200:C200"/>
    <mergeCell ref="AB200:AM200"/>
    <mergeCell ref="AB195:AM195"/>
    <mergeCell ref="A196:C196"/>
    <mergeCell ref="D196:AA197"/>
    <mergeCell ref="AB196:AM196"/>
    <mergeCell ref="A197:C197"/>
    <mergeCell ref="AB197:AM197"/>
    <mergeCell ref="A176:C183"/>
    <mergeCell ref="K176:K178"/>
    <mergeCell ref="D181:F183"/>
    <mergeCell ref="G183:K183"/>
    <mergeCell ref="AF181:AI181"/>
    <mergeCell ref="AJ181:AM181"/>
    <mergeCell ref="AF182:AI182"/>
    <mergeCell ref="AJ182:AM182"/>
    <mergeCell ref="AF183:AI183"/>
    <mergeCell ref="AJ183:AM183"/>
    <mergeCell ref="P183:S183"/>
    <mergeCell ref="T183:W183"/>
    <mergeCell ref="X183:AA183"/>
    <mergeCell ref="AB183:AE183"/>
    <mergeCell ref="L181:O181"/>
    <mergeCell ref="P181:S181"/>
    <mergeCell ref="T181:W181"/>
    <mergeCell ref="X181:AA181"/>
    <mergeCell ref="AB181:AE181"/>
    <mergeCell ref="G182:K182"/>
    <mergeCell ref="L182:O182"/>
    <mergeCell ref="P182:S182"/>
    <mergeCell ref="T182:W182"/>
    <mergeCell ref="X182:AA182"/>
    <mergeCell ref="A201:C201"/>
    <mergeCell ref="AB201:AM201"/>
    <mergeCell ref="A202:C202"/>
    <mergeCell ref="AB202:AM202"/>
    <mergeCell ref="A203:C203"/>
    <mergeCell ref="AB203:AM203"/>
    <mergeCell ref="A205:A209"/>
    <mergeCell ref="B205:C209"/>
    <mergeCell ref="D205:F206"/>
    <mergeCell ref="G205:K205"/>
    <mergeCell ref="L205:AM205"/>
    <mergeCell ref="G206:G209"/>
    <mergeCell ref="H206:K206"/>
    <mergeCell ref="L206:O206"/>
    <mergeCell ref="P206:S206"/>
    <mergeCell ref="T206:W206"/>
    <mergeCell ref="X206:AA206"/>
    <mergeCell ref="AB206:AE206"/>
    <mergeCell ref="AF206:AI206"/>
    <mergeCell ref="AJ206:AM206"/>
    <mergeCell ref="D207:D209"/>
    <mergeCell ref="E207:E209"/>
    <mergeCell ref="F207:F209"/>
    <mergeCell ref="H207:H209"/>
    <mergeCell ref="V208:V209"/>
    <mergeCell ref="W208:W209"/>
    <mergeCell ref="AF208:AF209"/>
    <mergeCell ref="AG208:AG209"/>
    <mergeCell ref="AH208:AH209"/>
    <mergeCell ref="AI208:AI209"/>
    <mergeCell ref="X208:X209"/>
    <mergeCell ref="Y208:Y209"/>
    <mergeCell ref="Z208:Z209"/>
    <mergeCell ref="AA208:AA209"/>
    <mergeCell ref="AB208:AB209"/>
    <mergeCell ref="AC208:AC209"/>
    <mergeCell ref="AJ208:AJ209"/>
    <mergeCell ref="AK208:AK209"/>
    <mergeCell ref="AL208:AL209"/>
    <mergeCell ref="AM208:AM209"/>
    <mergeCell ref="B210:C210"/>
    <mergeCell ref="D210:E210"/>
    <mergeCell ref="H210:K210"/>
    <mergeCell ref="L210:AM210"/>
    <mergeCell ref="AD208:AD209"/>
    <mergeCell ref="AE208:AE209"/>
    <mergeCell ref="I207:I209"/>
    <mergeCell ref="J207:J209"/>
    <mergeCell ref="K207:K209"/>
    <mergeCell ref="L207:AM207"/>
    <mergeCell ref="L208:L209"/>
    <mergeCell ref="M208:M209"/>
    <mergeCell ref="N208:N209"/>
    <mergeCell ref="O208:O209"/>
    <mergeCell ref="P208:P209"/>
    <mergeCell ref="Q208:Q209"/>
    <mergeCell ref="R208:R209"/>
    <mergeCell ref="S208:S209"/>
    <mergeCell ref="T208:T209"/>
    <mergeCell ref="U208:U209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3:O223"/>
    <mergeCell ref="P223:S223"/>
    <mergeCell ref="T223:W223"/>
    <mergeCell ref="X223:AA223"/>
    <mergeCell ref="AB223:AE223"/>
    <mergeCell ref="AF223:AI223"/>
    <mergeCell ref="AJ223:AM223"/>
    <mergeCell ref="A224:C231"/>
    <mergeCell ref="D224:D226"/>
    <mergeCell ref="E224:E226"/>
    <mergeCell ref="F224:F226"/>
    <mergeCell ref="G224:G226"/>
    <mergeCell ref="H224:H226"/>
    <mergeCell ref="I224:I226"/>
    <mergeCell ref="J224:J226"/>
    <mergeCell ref="K224:K226"/>
    <mergeCell ref="G230:K230"/>
    <mergeCell ref="L224:O224"/>
    <mergeCell ref="P224:S224"/>
    <mergeCell ref="T224:W224"/>
    <mergeCell ref="X224:AA224"/>
    <mergeCell ref="S225:S226"/>
    <mergeCell ref="T225:T226"/>
    <mergeCell ref="U225:U226"/>
    <mergeCell ref="V225:V226"/>
    <mergeCell ref="AB224:AE224"/>
    <mergeCell ref="AF224:AI224"/>
    <mergeCell ref="AJ224:AM224"/>
    <mergeCell ref="L225:L226"/>
    <mergeCell ref="M225:M226"/>
    <mergeCell ref="N225:N226"/>
    <mergeCell ref="O225:O226"/>
    <mergeCell ref="P225:P226"/>
    <mergeCell ref="Q225:Q226"/>
    <mergeCell ref="R225:R226"/>
    <mergeCell ref="W225:W226"/>
    <mergeCell ref="X225:X226"/>
    <mergeCell ref="Y225:Y226"/>
    <mergeCell ref="Z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I225:AI226"/>
    <mergeCell ref="AJ225:AJ226"/>
    <mergeCell ref="AK225:AK226"/>
    <mergeCell ref="AL225:AL226"/>
    <mergeCell ref="AM225:AM226"/>
    <mergeCell ref="D227:D228"/>
    <mergeCell ref="E227:E228"/>
    <mergeCell ref="F227:F228"/>
    <mergeCell ref="G227:G228"/>
    <mergeCell ref="H227:H228"/>
    <mergeCell ref="X229:AA229"/>
    <mergeCell ref="I227:I228"/>
    <mergeCell ref="J227:J228"/>
    <mergeCell ref="K227:K228"/>
    <mergeCell ref="L228:O228"/>
    <mergeCell ref="P228:S228"/>
    <mergeCell ref="T228:W228"/>
    <mergeCell ref="AF229:AI229"/>
    <mergeCell ref="AJ229:AM229"/>
    <mergeCell ref="P230:S230"/>
    <mergeCell ref="T230:W230"/>
    <mergeCell ref="X230:AA230"/>
    <mergeCell ref="AB230:AE230"/>
    <mergeCell ref="L231:O231"/>
    <mergeCell ref="P231:S231"/>
    <mergeCell ref="T231:W231"/>
    <mergeCell ref="X231:AA231"/>
    <mergeCell ref="AB231:AE231"/>
    <mergeCell ref="AF231:AI231"/>
    <mergeCell ref="AB243:AM243"/>
    <mergeCell ref="B14:F14"/>
    <mergeCell ref="B15:F15"/>
    <mergeCell ref="B16:F16"/>
    <mergeCell ref="B17:F17"/>
    <mergeCell ref="B18:F18"/>
    <mergeCell ref="B19:F19"/>
    <mergeCell ref="P29:AA29"/>
    <mergeCell ref="AJ230:AM230"/>
    <mergeCell ref="G231:K231"/>
    <mergeCell ref="AF230:AI230"/>
    <mergeCell ref="X228:AA228"/>
    <mergeCell ref="AB228:AE228"/>
    <mergeCell ref="AF228:AI228"/>
    <mergeCell ref="AJ228:AM228"/>
    <mergeCell ref="D229:F231"/>
    <mergeCell ref="G229:K229"/>
    <mergeCell ref="L229:O229"/>
    <mergeCell ref="P229:S229"/>
    <mergeCell ref="T229:W229"/>
    <mergeCell ref="AJ231:AM231"/>
    <mergeCell ref="AB229:AE229"/>
    <mergeCell ref="L230:O230"/>
    <mergeCell ref="B162:C162"/>
    <mergeCell ref="B163:C163"/>
    <mergeCell ref="B165:C165"/>
    <mergeCell ref="B166:C166"/>
    <mergeCell ref="B167:C167"/>
    <mergeCell ref="B170:C170"/>
    <mergeCell ref="B164:C164"/>
    <mergeCell ref="B168:C168"/>
    <mergeCell ref="B169:C169"/>
    <mergeCell ref="B129:C132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A144:C144"/>
  </mergeCells>
  <pageMargins left="9.6759259259259253E-2" right="0.70866141732283472" top="0.74803149606299213" bottom="0.74803149606299213" header="0.31496062992125984" footer="0.31496062992125984"/>
  <pageSetup paperSize="9" scale="47" orientation="landscape" horizontalDpi="4294967294" verticalDpi="4294967294" r:id="rId1"/>
  <rowBreaks count="4" manualBreakCount="4">
    <brk id="42" max="40" man="1"/>
    <brk id="89" max="16383" man="1"/>
    <brk id="138" max="16383" man="1"/>
    <brk id="1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plan studiów I st. stacjon.</vt:lpstr>
      <vt:lpstr>'plan studiów I st. stacjon.'!Obszar_wydruku</vt:lpstr>
    </vt:vector>
  </TitlesOfParts>
  <Company>ATR - Bydgoszcz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F.</dc:creator>
  <cp:lastModifiedBy>UTP</cp:lastModifiedBy>
  <cp:lastPrinted>2023-01-23T08:05:25Z</cp:lastPrinted>
  <dcterms:created xsi:type="dcterms:W3CDTF">2005-11-04T08:43:51Z</dcterms:created>
  <dcterms:modified xsi:type="dcterms:W3CDTF">2023-05-08T06:24:37Z</dcterms:modified>
</cp:coreProperties>
</file>